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300" windowWidth="15480" windowHeight="10170" activeTab="6"/>
  </bookViews>
  <sheets>
    <sheet name="5 класс" sheetId="1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5621"/>
</workbook>
</file>

<file path=xl/calcChain.xml><?xml version="1.0" encoding="utf-8"?>
<calcChain xmlns="http://schemas.openxmlformats.org/spreadsheetml/2006/main">
  <c r="P24" i="12" l="1"/>
  <c r="Q24" i="12" s="1"/>
  <c r="P22" i="12"/>
  <c r="Q22" i="12" s="1"/>
  <c r="P19" i="12"/>
  <c r="Q19" i="12" s="1"/>
  <c r="P21" i="12"/>
  <c r="Q21" i="12" s="1"/>
  <c r="P26" i="12"/>
  <c r="Q26" i="12" s="1"/>
  <c r="P23" i="12"/>
  <c r="Q23" i="12" s="1"/>
  <c r="P25" i="12"/>
  <c r="Q25" i="12" s="1"/>
  <c r="P20" i="12"/>
  <c r="Q20" i="12" s="1"/>
  <c r="P22" i="13"/>
  <c r="Q22" i="13" s="1"/>
  <c r="P14" i="13"/>
  <c r="Q14" i="13" s="1"/>
  <c r="P21" i="13"/>
  <c r="Q21" i="13" s="1"/>
  <c r="P20" i="13"/>
  <c r="Q20" i="13" s="1"/>
  <c r="P18" i="13"/>
  <c r="Q18" i="13" s="1"/>
  <c r="P23" i="13"/>
  <c r="Q23" i="13" s="1"/>
  <c r="P13" i="13"/>
  <c r="Q13" i="13" s="1"/>
  <c r="P19" i="13"/>
  <c r="Q19" i="13" s="1"/>
  <c r="P17" i="13"/>
  <c r="Q17" i="13" s="1"/>
  <c r="P16" i="13"/>
  <c r="Q16" i="13" s="1"/>
  <c r="P15" i="13"/>
  <c r="Q15" i="13" s="1"/>
  <c r="P10" i="13"/>
  <c r="Q10" i="13" s="1"/>
  <c r="P8" i="13"/>
  <c r="Q8" i="13" s="1"/>
  <c r="P7" i="13"/>
  <c r="Q7" i="13" s="1"/>
  <c r="P4" i="13"/>
  <c r="Q4" i="13" s="1"/>
  <c r="P5" i="13"/>
  <c r="Q5" i="13" s="1"/>
  <c r="P6" i="13"/>
  <c r="Q6" i="13" s="1"/>
  <c r="P9" i="13"/>
  <c r="Q9" i="13" s="1"/>
  <c r="P12" i="13"/>
  <c r="Q12" i="13" s="1"/>
  <c r="P11" i="13"/>
  <c r="Q11" i="13" s="1"/>
  <c r="Q15" i="14"/>
  <c r="P15" i="14"/>
  <c r="Q16" i="14"/>
  <c r="P16" i="14"/>
  <c r="Q18" i="14"/>
  <c r="P18" i="14"/>
  <c r="Q9" i="14"/>
  <c r="P9" i="14"/>
  <c r="Q19" i="14"/>
  <c r="P19" i="14"/>
  <c r="Q20" i="14"/>
  <c r="P20" i="14"/>
  <c r="Q17" i="14"/>
  <c r="P17" i="14"/>
  <c r="P7" i="14"/>
  <c r="Q7" i="14" s="1"/>
  <c r="P14" i="14"/>
  <c r="Q14" i="14" s="1"/>
  <c r="P4" i="14"/>
  <c r="Q4" i="14" s="1"/>
  <c r="Q5" i="14"/>
  <c r="P6" i="14"/>
  <c r="Q6" i="14" s="1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Q14" i="15"/>
  <c r="P14" i="15"/>
  <c r="Q13" i="15"/>
  <c r="P13" i="15"/>
  <c r="Q12" i="15"/>
  <c r="P12" i="15"/>
  <c r="Q11" i="15"/>
  <c r="P11" i="15"/>
  <c r="Q10" i="15"/>
  <c r="P10" i="15"/>
  <c r="Q9" i="15"/>
  <c r="P9" i="15"/>
  <c r="Q8" i="15"/>
  <c r="P8" i="15"/>
  <c r="Q7" i="15"/>
  <c r="P7" i="15"/>
  <c r="Q6" i="15"/>
  <c r="P6" i="15"/>
  <c r="Q5" i="15"/>
  <c r="P5" i="15"/>
  <c r="Q4" i="15"/>
  <c r="P4" i="15"/>
  <c r="P5" i="11" l="1"/>
  <c r="Q5" i="11" s="1"/>
  <c r="P4" i="11"/>
  <c r="Q4" i="11" s="1"/>
  <c r="P11" i="11"/>
  <c r="Q11" i="11" s="1"/>
  <c r="P9" i="11"/>
  <c r="Q9" i="11" s="1"/>
  <c r="P12" i="11"/>
  <c r="Q12" i="11" s="1"/>
  <c r="P8" i="11"/>
  <c r="Q8" i="11" s="1"/>
  <c r="P7" i="11"/>
  <c r="Q7" i="11" s="1"/>
  <c r="P15" i="11"/>
  <c r="Q15" i="11" s="1"/>
  <c r="P14" i="11"/>
  <c r="Q14" i="11" s="1"/>
  <c r="P6" i="11"/>
  <c r="Q6" i="11" s="1"/>
  <c r="P10" i="11"/>
  <c r="Q10" i="11" s="1"/>
  <c r="P13" i="11"/>
  <c r="Q13" i="11" s="1"/>
  <c r="P16" i="11"/>
  <c r="Q16" i="11" s="1"/>
  <c r="P7" i="10"/>
  <c r="Q7" i="10" s="1"/>
  <c r="P13" i="10"/>
  <c r="Q13" i="10" s="1"/>
  <c r="P8" i="10"/>
  <c r="Q8" i="10" s="1"/>
  <c r="P12" i="10"/>
  <c r="Q12" i="10" s="1"/>
  <c r="P9" i="10"/>
  <c r="Q9" i="10" s="1"/>
  <c r="P6" i="10"/>
  <c r="Q6" i="10" s="1"/>
  <c r="P4" i="10"/>
  <c r="Q4" i="10" s="1"/>
  <c r="P10" i="10"/>
  <c r="Q10" i="10" s="1"/>
  <c r="P11" i="10"/>
  <c r="Q11" i="10" s="1"/>
  <c r="P5" i="10"/>
  <c r="Q5" i="10" s="1"/>
  <c r="P8" i="14"/>
  <c r="Q8" i="14" s="1"/>
  <c r="P10" i="14"/>
  <c r="Q10" i="14" s="1"/>
  <c r="P12" i="14"/>
  <c r="Q12" i="14" s="1"/>
  <c r="P11" i="14"/>
  <c r="Q11" i="14" s="1"/>
  <c r="P13" i="14"/>
  <c r="Q13" i="14" s="1"/>
  <c r="Q14" i="10" l="1"/>
  <c r="Q16" i="10"/>
  <c r="Q18" i="10"/>
  <c r="Q20" i="10"/>
  <c r="Q22" i="10"/>
  <c r="Q24" i="10"/>
  <c r="Q26" i="10"/>
  <c r="Q28" i="10"/>
  <c r="Q30" i="10"/>
  <c r="Q32" i="10"/>
  <c r="Q34" i="10"/>
  <c r="Q36" i="10"/>
  <c r="Q38" i="10"/>
  <c r="Q40" i="10"/>
  <c r="Q42" i="10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22" i="14"/>
  <c r="Q24" i="14"/>
  <c r="Q26" i="14"/>
  <c r="Q28" i="14"/>
  <c r="Q30" i="14"/>
  <c r="Q32" i="14"/>
  <c r="Q34" i="14"/>
  <c r="Q36" i="14"/>
  <c r="Q38" i="14"/>
  <c r="P43" i="15"/>
  <c r="Q43" i="15" s="1"/>
  <c r="P42" i="15"/>
  <c r="Q42" i="15" s="1"/>
  <c r="P41" i="15"/>
  <c r="Q41" i="15" s="1"/>
  <c r="P40" i="15"/>
  <c r="Q40" i="15" s="1"/>
  <c r="P39" i="15"/>
  <c r="Q39" i="15" s="1"/>
  <c r="P38" i="15"/>
  <c r="Q38" i="15" s="1"/>
  <c r="P37" i="15"/>
  <c r="Q37" i="15" s="1"/>
  <c r="P36" i="15"/>
  <c r="Q36" i="15" s="1"/>
  <c r="P35" i="15"/>
  <c r="Q35" i="15" s="1"/>
  <c r="P34" i="15"/>
  <c r="Q34" i="15" s="1"/>
  <c r="P33" i="15"/>
  <c r="Q33" i="15" s="1"/>
  <c r="P32" i="15"/>
  <c r="Q32" i="15" s="1"/>
  <c r="P31" i="15"/>
  <c r="Q31" i="15" s="1"/>
  <c r="P30" i="15"/>
  <c r="Q30" i="15" s="1"/>
  <c r="P29" i="15"/>
  <c r="Q29" i="15" s="1"/>
  <c r="P28" i="15"/>
  <c r="Q28" i="15" s="1"/>
  <c r="P27" i="15"/>
  <c r="Q27" i="15" s="1"/>
  <c r="P26" i="15"/>
  <c r="Q26" i="15" s="1"/>
  <c r="P38" i="14"/>
  <c r="P37" i="14"/>
  <c r="Q37" i="14" s="1"/>
  <c r="P36" i="14"/>
  <c r="P35" i="14"/>
  <c r="Q35" i="14" s="1"/>
  <c r="P34" i="14"/>
  <c r="P33" i="14"/>
  <c r="Q33" i="14" s="1"/>
  <c r="P32" i="14"/>
  <c r="P31" i="14"/>
  <c r="Q31" i="14" s="1"/>
  <c r="P30" i="14"/>
  <c r="P29" i="14"/>
  <c r="Q29" i="14" s="1"/>
  <c r="P28" i="14"/>
  <c r="P27" i="14"/>
  <c r="Q27" i="14" s="1"/>
  <c r="P26" i="14"/>
  <c r="P25" i="14"/>
  <c r="Q25" i="14" s="1"/>
  <c r="P24" i="14"/>
  <c r="P23" i="14"/>
  <c r="Q23" i="14" s="1"/>
  <c r="P22" i="14"/>
  <c r="P21" i="14"/>
  <c r="Q21" i="14" s="1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8" i="12"/>
  <c r="P27" i="12"/>
  <c r="P6" i="12"/>
  <c r="Q6" i="12" s="1"/>
  <c r="P8" i="12"/>
  <c r="Q8" i="12" s="1"/>
  <c r="P4" i="12"/>
  <c r="Q4" i="12" s="1"/>
  <c r="P7" i="12"/>
  <c r="Q7" i="12" s="1"/>
  <c r="P17" i="12"/>
  <c r="Q17" i="12" s="1"/>
  <c r="P15" i="12"/>
  <c r="Q15" i="12" s="1"/>
  <c r="P14" i="12"/>
  <c r="Q14" i="12" s="1"/>
  <c r="P13" i="12"/>
  <c r="Q13" i="12" s="1"/>
  <c r="P5" i="12"/>
  <c r="Q5" i="12" s="1"/>
  <c r="P10" i="12"/>
  <c r="Q10" i="12" s="1"/>
  <c r="P9" i="12"/>
  <c r="Q9" i="12" s="1"/>
  <c r="P12" i="12"/>
  <c r="Q12" i="12" s="1"/>
  <c r="P18" i="12"/>
  <c r="Q18" i="12" s="1"/>
  <c r="P11" i="12"/>
  <c r="Q11" i="12" s="1"/>
  <c r="P16" i="12"/>
  <c r="Q16" i="12" s="1"/>
  <c r="P43" i="11"/>
  <c r="Q43" i="11" s="1"/>
  <c r="P42" i="11"/>
  <c r="Q42" i="11" s="1"/>
  <c r="P41" i="11"/>
  <c r="Q41" i="11" s="1"/>
  <c r="P40" i="11"/>
  <c r="Q40" i="11" s="1"/>
  <c r="P39" i="11"/>
  <c r="Q39" i="11" s="1"/>
  <c r="P38" i="11"/>
  <c r="Q38" i="11" s="1"/>
  <c r="P37" i="11"/>
  <c r="Q37" i="11" s="1"/>
  <c r="P36" i="11"/>
  <c r="Q36" i="11" s="1"/>
  <c r="P35" i="11"/>
  <c r="Q35" i="11" s="1"/>
  <c r="P34" i="11"/>
  <c r="Q34" i="11" s="1"/>
  <c r="P33" i="11"/>
  <c r="Q33" i="11" s="1"/>
  <c r="P32" i="11"/>
  <c r="Q32" i="11" s="1"/>
  <c r="P31" i="11"/>
  <c r="Q31" i="11" s="1"/>
  <c r="P30" i="11"/>
  <c r="Q30" i="11" s="1"/>
  <c r="P29" i="11"/>
  <c r="Q29" i="11" s="1"/>
  <c r="P28" i="11"/>
  <c r="Q28" i="11" s="1"/>
  <c r="P27" i="11"/>
  <c r="Q27" i="11" s="1"/>
  <c r="P26" i="11"/>
  <c r="Q26" i="11" s="1"/>
  <c r="P25" i="11"/>
  <c r="Q25" i="11" s="1"/>
  <c r="P24" i="11"/>
  <c r="Q24" i="11" s="1"/>
  <c r="P23" i="11"/>
  <c r="Q23" i="11" s="1"/>
  <c r="P22" i="11"/>
  <c r="Q22" i="11" s="1"/>
  <c r="P21" i="11"/>
  <c r="Q21" i="11" s="1"/>
  <c r="P20" i="11"/>
  <c r="Q20" i="11" s="1"/>
  <c r="P19" i="11"/>
  <c r="Q19" i="11" s="1"/>
  <c r="P18" i="11"/>
  <c r="Q18" i="11" s="1"/>
  <c r="P17" i="11"/>
  <c r="Q17" i="11" s="1"/>
  <c r="P43" i="10"/>
  <c r="Q43" i="10" s="1"/>
  <c r="P42" i="10"/>
  <c r="P41" i="10"/>
  <c r="Q41" i="10" s="1"/>
  <c r="P40" i="10"/>
  <c r="P39" i="10"/>
  <c r="Q39" i="10" s="1"/>
  <c r="P38" i="10"/>
  <c r="P37" i="10"/>
  <c r="Q37" i="10" s="1"/>
  <c r="P36" i="10"/>
  <c r="P35" i="10"/>
  <c r="Q35" i="10" s="1"/>
  <c r="P34" i="10"/>
  <c r="P33" i="10"/>
  <c r="Q33" i="10" s="1"/>
  <c r="P32" i="10"/>
  <c r="P31" i="10"/>
  <c r="Q31" i="10" s="1"/>
  <c r="P30" i="10"/>
  <c r="P29" i="10"/>
  <c r="Q29" i="10" s="1"/>
  <c r="P28" i="10"/>
  <c r="P27" i="10"/>
  <c r="Q27" i="10" s="1"/>
  <c r="P26" i="10"/>
  <c r="P25" i="10"/>
  <c r="Q25" i="10" s="1"/>
  <c r="P24" i="10"/>
  <c r="P23" i="10"/>
  <c r="Q23" i="10" s="1"/>
  <c r="P22" i="10"/>
  <c r="P21" i="10"/>
  <c r="Q21" i="10" s="1"/>
  <c r="P20" i="10"/>
  <c r="P19" i="10"/>
  <c r="Q19" i="10" s="1"/>
  <c r="P18" i="10"/>
  <c r="P17" i="10"/>
  <c r="Q17" i="10" s="1"/>
  <c r="P16" i="10"/>
  <c r="P15" i="10"/>
  <c r="Q15" i="10" s="1"/>
  <c r="P14" i="10"/>
  <c r="P10" i="1"/>
  <c r="Q10" i="1" s="1"/>
  <c r="P7" i="1"/>
  <c r="Q7" i="1" s="1"/>
  <c r="P14" i="1"/>
  <c r="Q14" i="1" s="1"/>
  <c r="P20" i="1"/>
  <c r="Q20" i="1" s="1"/>
  <c r="P22" i="1"/>
  <c r="Q22" i="1" s="1"/>
  <c r="P18" i="1"/>
  <c r="Q18" i="1" s="1"/>
  <c r="P15" i="1"/>
  <c r="Q15" i="1" s="1"/>
  <c r="P11" i="1"/>
  <c r="Q11" i="1" s="1"/>
  <c r="P17" i="1"/>
  <c r="Q17" i="1" s="1"/>
  <c r="P19" i="1"/>
  <c r="Q19" i="1" s="1"/>
  <c r="P21" i="1"/>
  <c r="Q21" i="1" s="1"/>
  <c r="P6" i="1"/>
  <c r="Q6" i="1" s="1"/>
  <c r="P8" i="1"/>
  <c r="Q8" i="1" s="1"/>
  <c r="Q23" i="1"/>
  <c r="P5" i="1"/>
  <c r="Q5" i="1" s="1"/>
  <c r="P16" i="1"/>
  <c r="Q16" i="1" s="1"/>
  <c r="P4" i="1"/>
  <c r="Q4" i="1" s="1"/>
  <c r="P9" i="1"/>
  <c r="Q9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12" i="1"/>
  <c r="Q12" i="1" s="1"/>
</calcChain>
</file>

<file path=xl/sharedStrings.xml><?xml version="1.0" encoding="utf-8"?>
<sst xmlns="http://schemas.openxmlformats.org/spreadsheetml/2006/main" count="862" uniqueCount="194">
  <si>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</si>
  <si>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</si>
  <si>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</si>
  <si>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</si>
  <si>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</si>
  <si>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</si>
  <si>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</si>
  <si>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</si>
  <si>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</si>
  <si>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</si>
  <si>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</si>
  <si>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</si>
  <si>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</si>
  <si>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</si>
  <si>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</si>
  <si>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</si>
  <si>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</si>
  <si>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</si>
  <si>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</si>
  <si>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</si>
  <si>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5 класс</t>
  </si>
  <si>
    <t>6 класс</t>
  </si>
  <si>
    <t>10 класс</t>
  </si>
  <si>
    <t>11 класс</t>
  </si>
  <si>
    <t>Предварительные результаты школьного этапа всероссийской олимпиады 2023 года по истории</t>
  </si>
  <si>
    <t>ФИО</t>
  </si>
  <si>
    <t>Мосяков Дмитрий Иванович</t>
  </si>
  <si>
    <t>Мухамедьярова Виктория Денисовна</t>
  </si>
  <si>
    <t>Шилоносова Виктория Сергеевна</t>
  </si>
  <si>
    <t>Кулиш Елена Андреевна</t>
  </si>
  <si>
    <t>Павенский Иван Денисович</t>
  </si>
  <si>
    <t>Тельманов Дмитрий Игоревич</t>
  </si>
  <si>
    <t>Черепина Александра Андреевна</t>
  </si>
  <si>
    <t>Толмачева Анастасия Сергеевна</t>
  </si>
  <si>
    <t>Кузнецов Илья Романович</t>
  </si>
  <si>
    <t>7а</t>
  </si>
  <si>
    <t>ОтиновТимофей Анатольевич</t>
  </si>
  <si>
    <t>участник</t>
  </si>
  <si>
    <t>победитель</t>
  </si>
  <si>
    <t>призер</t>
  </si>
  <si>
    <t>9б</t>
  </si>
  <si>
    <t xml:space="preserve"> Артемьева Александра Николаевна</t>
  </si>
  <si>
    <t xml:space="preserve"> Васильченко Сергей Романович</t>
  </si>
  <si>
    <t xml:space="preserve"> Виноградова Арина Анатольевна</t>
  </si>
  <si>
    <t>Губадова Гюльшан Исаевна</t>
  </si>
  <si>
    <t>Любимова Виктория Витальевна</t>
  </si>
  <si>
    <t xml:space="preserve"> Пятовская Софья Сергеевна</t>
  </si>
  <si>
    <t xml:space="preserve"> Носова София Павловна</t>
  </si>
  <si>
    <t xml:space="preserve"> Рзаев Гусейн Валех оглу</t>
  </si>
  <si>
    <t xml:space="preserve"> Свежинцева Ангелина Сергеевна</t>
  </si>
  <si>
    <t xml:space="preserve"> Сухорукова Алина Анатольевна</t>
  </si>
  <si>
    <t>Минаков Александр Иванович</t>
  </si>
  <si>
    <t>Черней Дарья Андреевна</t>
  </si>
  <si>
    <t xml:space="preserve"> Сорокин Илья Сергеевич</t>
  </si>
  <si>
    <t>Оксенюк Максим Сергеевич</t>
  </si>
  <si>
    <t>Попова Анастасия Александровна</t>
  </si>
  <si>
    <t>учачтник</t>
  </si>
  <si>
    <t>Боровлева Софья Романовна</t>
  </si>
  <si>
    <t>Баева Юлиана Константиновна</t>
  </si>
  <si>
    <t>Крутикова Евгения Сергеевна</t>
  </si>
  <si>
    <t>Колесниченко Дарья Дмитриевна</t>
  </si>
  <si>
    <t>Немтинова Екатерина Леонидовна</t>
  </si>
  <si>
    <t>Изофатова Иулитта Владимировна</t>
  </si>
  <si>
    <t>Антонова Мария Никоаевна</t>
  </si>
  <si>
    <t>Васильев Даниил Сергеевич</t>
  </si>
  <si>
    <t>Ульянов Сергей Владимирович</t>
  </si>
  <si>
    <t>Строева Анастасия Олеговна</t>
  </si>
  <si>
    <t>Ульянов Андрей Владимирович</t>
  </si>
  <si>
    <t>Бучельников Данила Денисович</t>
  </si>
  <si>
    <t>Елисеев Роман Дмитриевич</t>
  </si>
  <si>
    <t>Симдянва Анастасия Павловна</t>
  </si>
  <si>
    <t>Бутов Илья Олегович</t>
  </si>
  <si>
    <t>Филонов Никита Сергеевич</t>
  </si>
  <si>
    <t>Плиско Максим Сергеевич</t>
  </si>
  <si>
    <t>Воронина Софья Романовна</t>
  </si>
  <si>
    <t>Попов Вадим Александрович</t>
  </si>
  <si>
    <t>Константинов Денис Дмитриевич</t>
  </si>
  <si>
    <t>Мокрушин Сергей Игоревич</t>
  </si>
  <si>
    <t>Сиревичус Эрик Викторович</t>
  </si>
  <si>
    <t>Федорович Софья Михайловна</t>
  </si>
  <si>
    <t>Иванов Александр Александрович</t>
  </si>
  <si>
    <t>Сафаров Вусал Эльчины оглы</t>
  </si>
  <si>
    <t>Густ Никита Алексеевич</t>
  </si>
  <si>
    <t>Черепин Ярослав Андреевич</t>
  </si>
  <si>
    <t>Крутецкий Никита Евгеньевич</t>
  </si>
  <si>
    <t>Колесникова Маргарита Дмитриевна</t>
  </si>
  <si>
    <t>Ткачук Любовь Николаевна</t>
  </si>
  <si>
    <t>Оруджов Даниэль Заурович</t>
  </si>
  <si>
    <t>5а</t>
  </si>
  <si>
    <t>Воронин Савелий Романович</t>
  </si>
  <si>
    <t>5б</t>
  </si>
  <si>
    <t>Туглук Анастасия Александровна</t>
  </si>
  <si>
    <t>Данильчук Виктория Александровна</t>
  </si>
  <si>
    <t>Рзаева Сэвиндж Валех кызы</t>
  </si>
  <si>
    <t>Попов Леонид Александрович</t>
  </si>
  <si>
    <t>Кызродев Вадим Игоревич</t>
  </si>
  <si>
    <t>Хафизов ДамирФилюсович</t>
  </si>
  <si>
    <t>Афанасьев Дмитрий Павлович</t>
  </si>
  <si>
    <t>Демидова Милана Игоревна</t>
  </si>
  <si>
    <t>Черепанов Родион Александрович</t>
  </si>
  <si>
    <t>Пехтерева Екатерина Игоревна</t>
  </si>
  <si>
    <t>И1</t>
  </si>
  <si>
    <t>И2</t>
  </si>
  <si>
    <t>И3</t>
  </si>
  <si>
    <t>И4</t>
  </si>
  <si>
    <t>И5</t>
  </si>
  <si>
    <t>И6</t>
  </si>
  <si>
    <t>И7</t>
  </si>
  <si>
    <t>И8</t>
  </si>
  <si>
    <t>И9</t>
  </si>
  <si>
    <t>И10</t>
  </si>
  <si>
    <t>И11</t>
  </si>
  <si>
    <t>И12</t>
  </si>
  <si>
    <t>И13</t>
  </si>
  <si>
    <t>И14</t>
  </si>
  <si>
    <t>И15</t>
  </si>
  <si>
    <t>И16</t>
  </si>
  <si>
    <t>И17</t>
  </si>
  <si>
    <t>И18</t>
  </si>
  <si>
    <t>И19</t>
  </si>
  <si>
    <t>И20</t>
  </si>
  <si>
    <t>Гущина Элеонора Владимировна</t>
  </si>
  <si>
    <t xml:space="preserve">участник </t>
  </si>
  <si>
    <t>Зямбеков Андрей Иванович</t>
  </si>
  <si>
    <t>6 а</t>
  </si>
  <si>
    <t>МОУ "СОШ № 42" г.Воркуты</t>
  </si>
  <si>
    <t>Бочкова Нина Ивановна</t>
  </si>
  <si>
    <t>Сухов Арсений Владиславович</t>
  </si>
  <si>
    <t>Крещук Данил Денисович</t>
  </si>
  <si>
    <t>6 б</t>
  </si>
  <si>
    <t>Монтримас Роберт Дайнюсович</t>
  </si>
  <si>
    <t>Грузов Егор Алексеевич</t>
  </si>
  <si>
    <t>Макаров Кирилл Андреевич</t>
  </si>
  <si>
    <t>Ортиков Мухаммадкосим Муроджикович</t>
  </si>
  <si>
    <t>Синельников Никита Алексеевич</t>
  </si>
  <si>
    <t>Холкин Денис Владимирович</t>
  </si>
  <si>
    <t>Беккельдиев Муслим Чингизович</t>
  </si>
  <si>
    <t>Изофатов Тимофей Владимирович</t>
  </si>
  <si>
    <t>Власова Софья Денисовна</t>
  </si>
  <si>
    <t>И21</t>
  </si>
  <si>
    <t>Дерягин Сергей Владимирович.</t>
  </si>
  <si>
    <t>И22</t>
  </si>
  <si>
    <t>Рыбалкин Иван Сергеевич</t>
  </si>
  <si>
    <t>Строев Артем Олегович</t>
  </si>
  <si>
    <t>Гончаренко Злата Игоревна</t>
  </si>
  <si>
    <t>Рогожин Артем Константинович</t>
  </si>
  <si>
    <t>Синельников Кирилл Алексеевич</t>
  </si>
  <si>
    <t>Ларионова Милана Максимовна</t>
  </si>
  <si>
    <t>Минина Валерия Владимировна</t>
  </si>
  <si>
    <t>Павенский Кирилл Васильевич</t>
  </si>
  <si>
    <t>Лукьяненко Иван Александрович</t>
  </si>
  <si>
    <t>Купцова Мария Романовна</t>
  </si>
  <si>
    <t>7 б</t>
  </si>
  <si>
    <t>Кришталь Екатерина Дмитриевна</t>
  </si>
  <si>
    <t>Фаустова Полина Андреевна</t>
  </si>
  <si>
    <t>Коваль Валерий Дмитриевич</t>
  </si>
  <si>
    <t>Немтинова Анастасия Леонидовна</t>
  </si>
  <si>
    <t>Хлопкова Анастасия Максимовна</t>
  </si>
  <si>
    <t>Пелогейкина Оксана Андреевна</t>
  </si>
  <si>
    <t>учкастник</t>
  </si>
  <si>
    <t xml:space="preserve">призер </t>
  </si>
  <si>
    <t>Попов Кирилл Александрович</t>
  </si>
  <si>
    <t>8 а</t>
  </si>
  <si>
    <t>Олексенко Кирилл Игоревич</t>
  </si>
  <si>
    <t>Саракула Кирилл Тарасович</t>
  </si>
  <si>
    <t>Фомичева Дарья Анатольевна</t>
  </si>
  <si>
    <t>Калмуратова Эльвира Кубанычбековна</t>
  </si>
  <si>
    <t>Волкова Ксения Сергеевна</t>
  </si>
  <si>
    <t>Изофатова Афанасия Владимировна</t>
  </si>
  <si>
    <t>Павенский Егор Денисович</t>
  </si>
  <si>
    <t>Забродина Валерия Витальевна</t>
  </si>
  <si>
    <t>Фомичева Ксения Анатольевна</t>
  </si>
  <si>
    <t>Нуридинов Темирлан Агбаралиевич</t>
  </si>
  <si>
    <t>Оксенюк Богдана Витальевна</t>
  </si>
  <si>
    <t>Гончаренко Дана Игоревна</t>
  </si>
  <si>
    <t>8 б</t>
  </si>
  <si>
    <t>Кузьмич Вадим Сергеевич</t>
  </si>
  <si>
    <t>Боганец Максим Валерьевич</t>
  </si>
  <si>
    <t>Десятов Евгений Анатольевич</t>
  </si>
  <si>
    <t>Неделько София Сергеевна</t>
  </si>
  <si>
    <t>Савченюк Данил Александрович</t>
  </si>
  <si>
    <t>Губадова Хадиджа Иса кызы</t>
  </si>
  <si>
    <t>Алибекова Натия Тураб кызы</t>
  </si>
  <si>
    <t>Кондратьев Николай Денисович</t>
  </si>
  <si>
    <t>9 а</t>
  </si>
  <si>
    <t>Павенский Даниил Васильевич</t>
  </si>
  <si>
    <t>Шулепов Владислав Александрович</t>
  </si>
  <si>
    <t>Лызова Кристина Алексеевна</t>
  </si>
  <si>
    <t>Ананенкова Зинаида Ивановна</t>
  </si>
  <si>
    <t>Лопарев Сергей Дмитриевич</t>
  </si>
  <si>
    <t>Мыльников Иван Евгеньевич</t>
  </si>
  <si>
    <t>Смыкалова Александра Николаевна</t>
  </si>
  <si>
    <t>И23</t>
  </si>
  <si>
    <t>МОУ "СОШ № 42"г.Воркуты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</si>
</sst>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7C7C7"/>
      </left>
      <right style="medium">
        <color rgb="FFC7C7C7"/>
      </right>
      <top style="medium">
        <color rgb="FFC7C7C7"/>
      </top>
      <bottom style="medium">
        <color rgb="FFC7C7C7"/>
      </bottom>
      <diagonal/>
    </border>
    <border>
      <left style="medium">
        <color rgb="FFC7C7C7"/>
      </left>
      <right style="medium">
        <color rgb="FFC7C7C7"/>
      </right>
      <top/>
      <bottom style="medium">
        <color rgb="FFC7C7C7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" fontId="4" fillId="3" borderId="0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50" zoomScaleNormal="50" workbookViewId="0">
      <pane ySplit="2" topLeftCell="A9" activePane="bottomLeft" state="frozen"/>
      <selection pane="bottomLeft" activeCell="E21" sqref="E21"/>
    </sheetView>
  </sheetViews>
  <sheetFormatPr defaultRowHeight="12.75" x14ac:dyDescent="0.2"/>
  <cols>
    <col min="1" max="1" width="40.140625" customWidth="1"/>
    <col min="2" max="2" width="12.7109375" style="1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99</v>
      </c>
      <c r="B4" s="9" t="s">
        <v>117</v>
      </c>
      <c r="C4" s="15" t="s">
        <v>90</v>
      </c>
      <c r="D4" s="10" t="s">
        <v>193</v>
      </c>
      <c r="E4" s="22" t="s">
        <v>121</v>
      </c>
      <c r="F4" s="29">
        <v>12</v>
      </c>
      <c r="G4" s="29">
        <v>8</v>
      </c>
      <c r="H4" s="29">
        <v>5</v>
      </c>
      <c r="I4" s="29">
        <v>6</v>
      </c>
      <c r="J4" s="29">
        <v>10</v>
      </c>
      <c r="K4" s="29">
        <v>0</v>
      </c>
      <c r="L4" s="29">
        <v>0</v>
      </c>
      <c r="M4" s="29">
        <v>0</v>
      </c>
      <c r="N4" s="29">
        <v>0</v>
      </c>
      <c r="O4" s="29">
        <v>3</v>
      </c>
      <c r="P4" s="12">
        <f t="shared" ref="P4:P12" si="0">SUM(F4:O4)</f>
        <v>44</v>
      </c>
      <c r="Q4" s="13">
        <f t="shared" ref="Q4:Q12" si="1">P4/100</f>
        <v>0.44</v>
      </c>
      <c r="R4" s="14" t="s">
        <v>122</v>
      </c>
    </row>
    <row r="5" spans="1:18" ht="18" customHeight="1" x14ac:dyDescent="0.25">
      <c r="A5" s="8" t="s">
        <v>96</v>
      </c>
      <c r="B5" s="9" t="s">
        <v>114</v>
      </c>
      <c r="C5" s="15" t="s">
        <v>90</v>
      </c>
      <c r="D5" s="10" t="s">
        <v>125</v>
      </c>
      <c r="E5" s="22" t="s">
        <v>121</v>
      </c>
      <c r="F5" s="29">
        <v>6</v>
      </c>
      <c r="G5" s="29">
        <v>8</v>
      </c>
      <c r="H5" s="29">
        <v>5</v>
      </c>
      <c r="I5" s="29">
        <v>6</v>
      </c>
      <c r="J5" s="29">
        <v>5</v>
      </c>
      <c r="K5" s="29">
        <v>0</v>
      </c>
      <c r="L5" s="29">
        <v>0</v>
      </c>
      <c r="M5" s="29">
        <v>0</v>
      </c>
      <c r="N5" s="29">
        <v>0</v>
      </c>
      <c r="O5" s="29">
        <v>3</v>
      </c>
      <c r="P5" s="12">
        <f t="shared" si="0"/>
        <v>33</v>
      </c>
      <c r="Q5" s="13">
        <f t="shared" si="1"/>
        <v>0.33</v>
      </c>
      <c r="R5" s="14" t="s">
        <v>122</v>
      </c>
    </row>
    <row r="6" spans="1:18" ht="18" customHeight="1" x14ac:dyDescent="0.25">
      <c r="A6" s="8" t="s">
        <v>93</v>
      </c>
      <c r="B6" s="9" t="s">
        <v>111</v>
      </c>
      <c r="C6" s="15" t="s">
        <v>90</v>
      </c>
      <c r="D6" s="10" t="s">
        <v>125</v>
      </c>
      <c r="E6" s="22" t="s">
        <v>121</v>
      </c>
      <c r="F6" s="29">
        <v>9</v>
      </c>
      <c r="G6" s="29">
        <v>8</v>
      </c>
      <c r="H6" s="29">
        <v>3</v>
      </c>
      <c r="I6" s="29">
        <v>0</v>
      </c>
      <c r="J6" s="29">
        <v>0</v>
      </c>
      <c r="K6" s="29">
        <v>4</v>
      </c>
      <c r="L6" s="29">
        <v>2</v>
      </c>
      <c r="M6" s="29">
        <v>0</v>
      </c>
      <c r="N6" s="29">
        <v>0</v>
      </c>
      <c r="O6" s="29">
        <v>2</v>
      </c>
      <c r="P6" s="12">
        <f t="shared" si="0"/>
        <v>28</v>
      </c>
      <c r="Q6" s="13">
        <f t="shared" si="1"/>
        <v>0.28000000000000003</v>
      </c>
      <c r="R6" s="14" t="s">
        <v>122</v>
      </c>
    </row>
    <row r="7" spans="1:18" ht="18" customHeight="1" x14ac:dyDescent="0.25">
      <c r="A7" s="8" t="s">
        <v>80</v>
      </c>
      <c r="B7" s="9" t="s">
        <v>101</v>
      </c>
      <c r="C7" s="10" t="s">
        <v>88</v>
      </c>
      <c r="D7" s="10" t="s">
        <v>125</v>
      </c>
      <c r="E7" s="22" t="s">
        <v>121</v>
      </c>
      <c r="F7" s="29">
        <v>12</v>
      </c>
      <c r="G7" s="29">
        <v>0</v>
      </c>
      <c r="H7" s="29">
        <v>3</v>
      </c>
      <c r="I7" s="29">
        <v>3</v>
      </c>
      <c r="J7" s="29">
        <v>5</v>
      </c>
      <c r="K7" s="29">
        <v>3</v>
      </c>
      <c r="L7" s="29">
        <v>0</v>
      </c>
      <c r="M7" s="29">
        <v>0</v>
      </c>
      <c r="N7" s="29">
        <v>0</v>
      </c>
      <c r="O7" s="29">
        <v>0</v>
      </c>
      <c r="P7" s="12">
        <f t="shared" si="0"/>
        <v>26</v>
      </c>
      <c r="Q7" s="13">
        <f t="shared" si="1"/>
        <v>0.26</v>
      </c>
      <c r="R7" s="14" t="s">
        <v>122</v>
      </c>
    </row>
    <row r="8" spans="1:18" ht="18" customHeight="1" x14ac:dyDescent="0.25">
      <c r="A8" s="8" t="s">
        <v>94</v>
      </c>
      <c r="B8" s="9" t="s">
        <v>112</v>
      </c>
      <c r="C8" s="15" t="s">
        <v>90</v>
      </c>
      <c r="D8" s="10" t="s">
        <v>125</v>
      </c>
      <c r="E8" s="22" t="s">
        <v>121</v>
      </c>
      <c r="F8" s="29">
        <v>9</v>
      </c>
      <c r="G8" s="29">
        <v>0</v>
      </c>
      <c r="H8" s="29">
        <v>5</v>
      </c>
      <c r="I8" s="29">
        <v>6</v>
      </c>
      <c r="J8" s="29">
        <v>5</v>
      </c>
      <c r="K8" s="29">
        <v>0</v>
      </c>
      <c r="L8" s="29">
        <v>0</v>
      </c>
      <c r="M8" s="29">
        <v>0</v>
      </c>
      <c r="N8" s="29">
        <v>0</v>
      </c>
      <c r="O8" s="29">
        <v>1</v>
      </c>
      <c r="P8" s="12">
        <f t="shared" si="0"/>
        <v>26</v>
      </c>
      <c r="Q8" s="13">
        <f t="shared" si="1"/>
        <v>0.26</v>
      </c>
      <c r="R8" s="14" t="s">
        <v>122</v>
      </c>
    </row>
    <row r="9" spans="1:18" ht="18" customHeight="1" x14ac:dyDescent="0.25">
      <c r="A9" s="8" t="s">
        <v>100</v>
      </c>
      <c r="B9" s="9" t="s">
        <v>118</v>
      </c>
      <c r="C9" s="15" t="s">
        <v>90</v>
      </c>
      <c r="D9" s="10" t="s">
        <v>125</v>
      </c>
      <c r="E9" s="8" t="s">
        <v>121</v>
      </c>
      <c r="F9" s="29">
        <v>6</v>
      </c>
      <c r="G9" s="29">
        <v>12</v>
      </c>
      <c r="H9" s="29">
        <v>4</v>
      </c>
      <c r="I9" s="29">
        <v>3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1</v>
      </c>
      <c r="P9" s="12">
        <f t="shared" si="0"/>
        <v>26</v>
      </c>
      <c r="Q9" s="13">
        <f t="shared" si="1"/>
        <v>0.26</v>
      </c>
      <c r="R9" s="14" t="s">
        <v>122</v>
      </c>
    </row>
    <row r="10" spans="1:18" ht="18" customHeight="1" x14ac:dyDescent="0.25">
      <c r="A10" s="8" t="s">
        <v>89</v>
      </c>
      <c r="B10" s="9" t="s">
        <v>120</v>
      </c>
      <c r="C10" s="10" t="s">
        <v>88</v>
      </c>
      <c r="D10" s="10" t="s">
        <v>125</v>
      </c>
      <c r="E10" s="8" t="s">
        <v>121</v>
      </c>
      <c r="F10" s="29">
        <v>6</v>
      </c>
      <c r="G10" s="29">
        <v>4</v>
      </c>
      <c r="H10" s="29">
        <v>6</v>
      </c>
      <c r="I10" s="29">
        <v>3</v>
      </c>
      <c r="J10" s="29">
        <v>0</v>
      </c>
      <c r="K10" s="29">
        <v>3</v>
      </c>
      <c r="L10" s="29">
        <v>0</v>
      </c>
      <c r="M10" s="29">
        <v>2</v>
      </c>
      <c r="N10" s="29">
        <v>0</v>
      </c>
      <c r="O10" s="29">
        <v>0</v>
      </c>
      <c r="P10" s="12">
        <f t="shared" si="0"/>
        <v>24</v>
      </c>
      <c r="Q10" s="13">
        <f t="shared" si="1"/>
        <v>0.24</v>
      </c>
      <c r="R10" s="14" t="s">
        <v>122</v>
      </c>
    </row>
    <row r="11" spans="1:18" ht="18" customHeight="1" x14ac:dyDescent="0.25">
      <c r="A11" s="8" t="s">
        <v>86</v>
      </c>
      <c r="B11" s="9" t="s">
        <v>107</v>
      </c>
      <c r="C11" s="10" t="s">
        <v>88</v>
      </c>
      <c r="D11" s="10" t="s">
        <v>125</v>
      </c>
      <c r="E11" s="8" t="s">
        <v>121</v>
      </c>
      <c r="F11" s="29">
        <v>9</v>
      </c>
      <c r="G11" s="29">
        <v>0</v>
      </c>
      <c r="H11" s="29">
        <v>4</v>
      </c>
      <c r="I11" s="29">
        <v>5</v>
      </c>
      <c r="J11" s="29">
        <v>0</v>
      </c>
      <c r="K11" s="29">
        <v>6</v>
      </c>
      <c r="L11" s="29">
        <v>0</v>
      </c>
      <c r="M11" s="29">
        <v>0</v>
      </c>
      <c r="N11" s="29">
        <v>0</v>
      </c>
      <c r="O11" s="29">
        <v>0</v>
      </c>
      <c r="P11" s="12">
        <f t="shared" si="0"/>
        <v>24</v>
      </c>
      <c r="Q11" s="13">
        <f t="shared" si="1"/>
        <v>0.24</v>
      </c>
      <c r="R11" s="14" t="s">
        <v>122</v>
      </c>
    </row>
    <row r="12" spans="1:18" ht="18" customHeight="1" x14ac:dyDescent="0.25">
      <c r="A12" s="8" t="s">
        <v>79</v>
      </c>
      <c r="B12" s="9" t="s">
        <v>119</v>
      </c>
      <c r="C12" s="10" t="s">
        <v>88</v>
      </c>
      <c r="D12" s="10" t="s">
        <v>125</v>
      </c>
      <c r="E12" s="8" t="s">
        <v>121</v>
      </c>
      <c r="F12" s="29">
        <v>6</v>
      </c>
      <c r="G12" s="29">
        <v>0</v>
      </c>
      <c r="H12" s="29">
        <v>1</v>
      </c>
      <c r="I12" s="29">
        <v>0</v>
      </c>
      <c r="J12" s="29">
        <v>0</v>
      </c>
      <c r="K12" s="29">
        <v>3</v>
      </c>
      <c r="L12" s="29">
        <v>6</v>
      </c>
      <c r="M12" s="29">
        <v>3</v>
      </c>
      <c r="N12" s="29">
        <v>2</v>
      </c>
      <c r="O12" s="29">
        <v>0</v>
      </c>
      <c r="P12" s="12">
        <f t="shared" si="0"/>
        <v>21</v>
      </c>
      <c r="Q12" s="13">
        <f t="shared" si="1"/>
        <v>0.21</v>
      </c>
      <c r="R12" s="14" t="s">
        <v>122</v>
      </c>
    </row>
    <row r="13" spans="1:18" ht="18" customHeight="1" x14ac:dyDescent="0.25">
      <c r="A13" s="8" t="s">
        <v>98</v>
      </c>
      <c r="B13" s="9" t="s">
        <v>116</v>
      </c>
      <c r="C13" s="15" t="s">
        <v>90</v>
      </c>
      <c r="D13" s="10" t="s">
        <v>125</v>
      </c>
      <c r="E13" s="8" t="s">
        <v>121</v>
      </c>
      <c r="F13" s="29">
        <v>6</v>
      </c>
      <c r="G13" s="29">
        <v>8</v>
      </c>
      <c r="H13" s="29">
        <v>5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2</v>
      </c>
      <c r="P13" s="12">
        <v>2</v>
      </c>
      <c r="Q13" s="13">
        <v>0.21</v>
      </c>
      <c r="R13" s="14" t="s">
        <v>122</v>
      </c>
    </row>
    <row r="14" spans="1:18" ht="18" customHeight="1" x14ac:dyDescent="0.25">
      <c r="A14" s="8" t="s">
        <v>81</v>
      </c>
      <c r="B14" s="9" t="s">
        <v>102</v>
      </c>
      <c r="C14" s="10" t="s">
        <v>88</v>
      </c>
      <c r="D14" s="10" t="s">
        <v>125</v>
      </c>
      <c r="E14" s="8" t="s">
        <v>121</v>
      </c>
      <c r="F14" s="29">
        <v>6</v>
      </c>
      <c r="G14" s="29">
        <v>0</v>
      </c>
      <c r="H14" s="29">
        <v>4</v>
      </c>
      <c r="I14" s="29">
        <v>0</v>
      </c>
      <c r="J14" s="29">
        <v>0</v>
      </c>
      <c r="K14" s="29">
        <v>0</v>
      </c>
      <c r="L14" s="29">
        <v>6</v>
      </c>
      <c r="M14" s="29">
        <v>3</v>
      </c>
      <c r="N14" s="29">
        <v>0</v>
      </c>
      <c r="O14" s="29">
        <v>0</v>
      </c>
      <c r="P14" s="12">
        <f t="shared" ref="P14:P22" si="2">SUM(F14:O14)</f>
        <v>19</v>
      </c>
      <c r="Q14" s="13">
        <f t="shared" ref="Q14:Q23" si="3">P14/100</f>
        <v>0.19</v>
      </c>
      <c r="R14" s="14" t="s">
        <v>122</v>
      </c>
    </row>
    <row r="15" spans="1:18" ht="18" customHeight="1" x14ac:dyDescent="0.25">
      <c r="A15" s="8" t="s">
        <v>85</v>
      </c>
      <c r="B15" s="9" t="s">
        <v>106</v>
      </c>
      <c r="C15" s="10" t="s">
        <v>88</v>
      </c>
      <c r="D15" s="10" t="s">
        <v>125</v>
      </c>
      <c r="E15" s="8" t="s">
        <v>121</v>
      </c>
      <c r="F15" s="29">
        <v>3</v>
      </c>
      <c r="G15" s="29">
        <v>4</v>
      </c>
      <c r="H15" s="29">
        <v>3</v>
      </c>
      <c r="I15" s="29">
        <v>5</v>
      </c>
      <c r="J15" s="29">
        <v>0</v>
      </c>
      <c r="K15" s="29">
        <v>0</v>
      </c>
      <c r="L15" s="29">
        <v>0</v>
      </c>
      <c r="M15" s="29">
        <v>0</v>
      </c>
      <c r="N15" s="29">
        <v>4</v>
      </c>
      <c r="O15" s="29">
        <v>0</v>
      </c>
      <c r="P15" s="12">
        <f t="shared" si="2"/>
        <v>19</v>
      </c>
      <c r="Q15" s="13">
        <f t="shared" si="3"/>
        <v>0.19</v>
      </c>
      <c r="R15" s="14" t="s">
        <v>122</v>
      </c>
    </row>
    <row r="16" spans="1:18" ht="18" customHeight="1" x14ac:dyDescent="0.25">
      <c r="A16" s="8" t="s">
        <v>97</v>
      </c>
      <c r="B16" s="9" t="s">
        <v>115</v>
      </c>
      <c r="C16" s="15" t="s">
        <v>90</v>
      </c>
      <c r="D16" s="10" t="s">
        <v>125</v>
      </c>
      <c r="E16" s="8" t="s">
        <v>121</v>
      </c>
      <c r="F16" s="29">
        <v>9</v>
      </c>
      <c r="G16" s="29">
        <v>0</v>
      </c>
      <c r="H16" s="29">
        <v>5</v>
      </c>
      <c r="I16" s="29">
        <v>3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1</v>
      </c>
      <c r="P16" s="12">
        <f t="shared" si="2"/>
        <v>18</v>
      </c>
      <c r="Q16" s="13">
        <f t="shared" si="3"/>
        <v>0.18</v>
      </c>
      <c r="R16" s="14" t="s">
        <v>122</v>
      </c>
    </row>
    <row r="17" spans="1:18" ht="18" customHeight="1" x14ac:dyDescent="0.25">
      <c r="A17" s="8" t="s">
        <v>87</v>
      </c>
      <c r="B17" s="9" t="s">
        <v>108</v>
      </c>
      <c r="C17" s="10" t="s">
        <v>88</v>
      </c>
      <c r="D17" s="10" t="s">
        <v>125</v>
      </c>
      <c r="E17" s="8" t="s">
        <v>121</v>
      </c>
      <c r="F17" s="29">
        <v>6</v>
      </c>
      <c r="G17" s="29">
        <v>0</v>
      </c>
      <c r="H17" s="29">
        <v>4</v>
      </c>
      <c r="I17" s="29">
        <v>0</v>
      </c>
      <c r="J17" s="29">
        <v>0</v>
      </c>
      <c r="K17" s="29">
        <v>2</v>
      </c>
      <c r="L17" s="29">
        <v>2</v>
      </c>
      <c r="M17" s="29">
        <v>0</v>
      </c>
      <c r="N17" s="29">
        <v>0</v>
      </c>
      <c r="O17" s="29">
        <v>1</v>
      </c>
      <c r="P17" s="12">
        <f t="shared" si="2"/>
        <v>15</v>
      </c>
      <c r="Q17" s="13">
        <f t="shared" si="3"/>
        <v>0.15</v>
      </c>
      <c r="R17" s="14" t="s">
        <v>122</v>
      </c>
    </row>
    <row r="18" spans="1:18" ht="18" customHeight="1" x14ac:dyDescent="0.25">
      <c r="A18" s="8" t="s">
        <v>84</v>
      </c>
      <c r="B18" s="9" t="s">
        <v>105</v>
      </c>
      <c r="C18" s="10" t="s">
        <v>88</v>
      </c>
      <c r="D18" s="10" t="s">
        <v>125</v>
      </c>
      <c r="E18" s="8" t="s">
        <v>121</v>
      </c>
      <c r="F18" s="29">
        <v>3</v>
      </c>
      <c r="G18" s="29">
        <v>0</v>
      </c>
      <c r="H18" s="29">
        <v>3</v>
      </c>
      <c r="I18" s="29">
        <v>3</v>
      </c>
      <c r="J18" s="29">
        <v>0</v>
      </c>
      <c r="K18" s="29">
        <v>0</v>
      </c>
      <c r="L18" s="29">
        <v>0</v>
      </c>
      <c r="M18" s="29">
        <v>0</v>
      </c>
      <c r="N18" s="29">
        <v>2</v>
      </c>
      <c r="O18" s="29">
        <v>1</v>
      </c>
      <c r="P18" s="12">
        <f t="shared" si="2"/>
        <v>12</v>
      </c>
      <c r="Q18" s="13">
        <f t="shared" si="3"/>
        <v>0.12</v>
      </c>
      <c r="R18" s="14" t="s">
        <v>122</v>
      </c>
    </row>
    <row r="19" spans="1:18" ht="18" customHeight="1" x14ac:dyDescent="0.25">
      <c r="A19" s="8" t="s">
        <v>91</v>
      </c>
      <c r="B19" s="9" t="s">
        <v>109</v>
      </c>
      <c r="C19" s="15" t="s">
        <v>90</v>
      </c>
      <c r="D19" s="10" t="s">
        <v>125</v>
      </c>
      <c r="E19" s="8" t="s">
        <v>121</v>
      </c>
      <c r="F19" s="29">
        <v>6</v>
      </c>
      <c r="G19" s="29">
        <v>0</v>
      </c>
      <c r="H19" s="29">
        <v>6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12">
        <f t="shared" si="2"/>
        <v>12</v>
      </c>
      <c r="Q19" s="13">
        <f t="shared" si="3"/>
        <v>0.12</v>
      </c>
      <c r="R19" s="14" t="s">
        <v>122</v>
      </c>
    </row>
    <row r="20" spans="1:18" ht="18" customHeight="1" x14ac:dyDescent="0.25">
      <c r="A20" s="8" t="s">
        <v>82</v>
      </c>
      <c r="B20" s="9" t="s">
        <v>103</v>
      </c>
      <c r="C20" s="10" t="s">
        <v>88</v>
      </c>
      <c r="D20" s="10" t="s">
        <v>125</v>
      </c>
      <c r="E20" s="8" t="s">
        <v>121</v>
      </c>
      <c r="F20" s="29">
        <v>6</v>
      </c>
      <c r="G20" s="29">
        <v>0</v>
      </c>
      <c r="H20" s="29">
        <v>3</v>
      </c>
      <c r="I20" s="29">
        <v>0</v>
      </c>
      <c r="J20" s="29">
        <v>0</v>
      </c>
      <c r="K20" s="29">
        <v>2</v>
      </c>
      <c r="L20" s="29">
        <v>0</v>
      </c>
      <c r="M20" s="29">
        <v>0</v>
      </c>
      <c r="N20" s="29">
        <v>0</v>
      </c>
      <c r="O20" s="29">
        <v>0</v>
      </c>
      <c r="P20" s="12">
        <f t="shared" si="2"/>
        <v>11</v>
      </c>
      <c r="Q20" s="13">
        <f t="shared" si="3"/>
        <v>0.11</v>
      </c>
      <c r="R20" s="14" t="s">
        <v>122</v>
      </c>
    </row>
    <row r="21" spans="1:18" ht="18" customHeight="1" x14ac:dyDescent="0.25">
      <c r="A21" s="8" t="s">
        <v>92</v>
      </c>
      <c r="B21" s="9" t="s">
        <v>110</v>
      </c>
      <c r="C21" s="15" t="s">
        <v>90</v>
      </c>
      <c r="D21" s="10" t="s">
        <v>125</v>
      </c>
      <c r="E21" s="8" t="s">
        <v>121</v>
      </c>
      <c r="F21" s="29">
        <v>6</v>
      </c>
      <c r="G21" s="29">
        <v>0</v>
      </c>
      <c r="H21" s="29">
        <v>5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12">
        <f t="shared" si="2"/>
        <v>11</v>
      </c>
      <c r="Q21" s="13">
        <f t="shared" si="3"/>
        <v>0.11</v>
      </c>
      <c r="R21" s="14" t="s">
        <v>122</v>
      </c>
    </row>
    <row r="22" spans="1:18" ht="18" customHeight="1" x14ac:dyDescent="0.25">
      <c r="A22" s="8" t="s">
        <v>83</v>
      </c>
      <c r="B22" s="9" t="s">
        <v>104</v>
      </c>
      <c r="C22" s="10" t="s">
        <v>88</v>
      </c>
      <c r="D22" s="10" t="s">
        <v>125</v>
      </c>
      <c r="E22" s="8" t="s">
        <v>121</v>
      </c>
      <c r="F22" s="29">
        <v>3</v>
      </c>
      <c r="G22" s="29">
        <v>0</v>
      </c>
      <c r="H22" s="29">
        <v>6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12">
        <f t="shared" si="2"/>
        <v>9</v>
      </c>
      <c r="Q22" s="13">
        <f t="shared" si="3"/>
        <v>0.09</v>
      </c>
      <c r="R22" s="14" t="s">
        <v>122</v>
      </c>
    </row>
    <row r="23" spans="1:18" ht="18" customHeight="1" x14ac:dyDescent="0.25">
      <c r="A23" s="8" t="s">
        <v>95</v>
      </c>
      <c r="B23" s="9" t="s">
        <v>113</v>
      </c>
      <c r="C23" s="15" t="s">
        <v>90</v>
      </c>
      <c r="D23" s="10" t="s">
        <v>125</v>
      </c>
      <c r="E23" s="8" t="s">
        <v>121</v>
      </c>
      <c r="F23" s="29">
        <v>6</v>
      </c>
      <c r="G23" s="29">
        <v>8</v>
      </c>
      <c r="H23" s="29">
        <v>3</v>
      </c>
      <c r="I23" s="29">
        <v>3</v>
      </c>
      <c r="J23" s="29">
        <v>5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12">
        <v>0</v>
      </c>
      <c r="Q23" s="13">
        <f t="shared" si="3"/>
        <v>0</v>
      </c>
      <c r="R23" s="14" t="s">
        <v>122</v>
      </c>
    </row>
    <row r="24" spans="1:18" ht="18" customHeight="1" x14ac:dyDescent="0.25">
      <c r="A24" s="8"/>
      <c r="B24" s="9"/>
      <c r="C24" s="19"/>
      <c r="D24" s="10"/>
      <c r="E24" s="22"/>
      <c r="F24" s="9"/>
      <c r="G24" s="9"/>
      <c r="H24" s="9"/>
      <c r="I24" s="9"/>
      <c r="J24" s="9"/>
      <c r="K24" s="9"/>
      <c r="L24" s="9"/>
      <c r="M24" s="9"/>
      <c r="N24" s="9"/>
      <c r="O24" s="9"/>
      <c r="P24" s="12"/>
      <c r="Q24" s="13"/>
      <c r="R24" s="14"/>
    </row>
    <row r="25" spans="1:18" ht="15" customHeight="1" x14ac:dyDescent="0.25">
      <c r="A25" s="8"/>
      <c r="B25" s="18"/>
      <c r="C25" s="19"/>
      <c r="D25" s="10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ref="P25:P42" si="4">SUM(F25:O25)</f>
        <v>0</v>
      </c>
      <c r="Q25" s="13">
        <f t="shared" ref="Q25:Q42" si="5">P25/100</f>
        <v>0</v>
      </c>
      <c r="R25" s="14"/>
    </row>
    <row r="26" spans="1:18" ht="15" customHeight="1" x14ac:dyDescent="0.25">
      <c r="A26" s="8"/>
      <c r="B26" s="18"/>
      <c r="C26" s="19"/>
      <c r="D26" s="10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4"/>
        <v>0</v>
      </c>
      <c r="Q26" s="13">
        <f t="shared" si="5"/>
        <v>0</v>
      </c>
      <c r="R26" s="14"/>
    </row>
    <row r="27" spans="1:18" ht="15" customHeight="1" x14ac:dyDescent="0.25">
      <c r="A27" s="8"/>
      <c r="B27" s="18"/>
      <c r="C27" s="19"/>
      <c r="D27" s="10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4"/>
        <v>0</v>
      </c>
      <c r="Q27" s="13">
        <f t="shared" si="5"/>
        <v>0</v>
      </c>
      <c r="R27" s="14"/>
    </row>
    <row r="28" spans="1:18" ht="15" customHeight="1" x14ac:dyDescent="0.25">
      <c r="A28" s="8"/>
      <c r="B28" s="18"/>
      <c r="C28" s="19"/>
      <c r="D28" s="10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4"/>
        <v>0</v>
      </c>
      <c r="Q28" s="13">
        <f t="shared" si="5"/>
        <v>0</v>
      </c>
      <c r="R28" s="14"/>
    </row>
    <row r="29" spans="1:18" ht="15" customHeight="1" x14ac:dyDescent="0.25">
      <c r="A29" s="8"/>
      <c r="B29" s="18"/>
      <c r="C29" s="19"/>
      <c r="D29" s="10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4"/>
        <v>0</v>
      </c>
      <c r="Q29" s="13">
        <f t="shared" si="5"/>
        <v>0</v>
      </c>
      <c r="R29" s="14"/>
    </row>
    <row r="30" spans="1:18" ht="15" customHeight="1" x14ac:dyDescent="0.25">
      <c r="A30" s="8"/>
      <c r="B30" s="18"/>
      <c r="C30" s="19"/>
      <c r="D30" s="10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4"/>
        <v>0</v>
      </c>
      <c r="Q30" s="13">
        <f t="shared" si="5"/>
        <v>0</v>
      </c>
      <c r="R30" s="14"/>
    </row>
    <row r="31" spans="1:18" ht="15" customHeight="1" x14ac:dyDescent="0.25">
      <c r="A31" s="8"/>
      <c r="B31" s="18"/>
      <c r="C31" s="19"/>
      <c r="D31" s="10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4"/>
        <v>0</v>
      </c>
      <c r="Q31" s="13">
        <f t="shared" si="5"/>
        <v>0</v>
      </c>
      <c r="R31" s="14"/>
    </row>
    <row r="32" spans="1:18" ht="15" customHeight="1" x14ac:dyDescent="0.25">
      <c r="A32" s="8"/>
      <c r="B32" s="18"/>
      <c r="C32" s="19"/>
      <c r="D32" s="10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4"/>
        <v>0</v>
      </c>
      <c r="Q32" s="13">
        <f t="shared" si="5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4"/>
        <v>0</v>
      </c>
      <c r="Q33" s="13">
        <f t="shared" si="5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4"/>
        <v>0</v>
      </c>
      <c r="Q34" s="13">
        <f t="shared" si="5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4"/>
        <v>0</v>
      </c>
      <c r="Q35" s="13">
        <f t="shared" si="5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4"/>
        <v>0</v>
      </c>
      <c r="Q36" s="13">
        <f t="shared" si="5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4"/>
        <v>0</v>
      </c>
      <c r="Q37" s="13">
        <f t="shared" si="5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4"/>
        <v>0</v>
      </c>
      <c r="Q38" s="13">
        <f t="shared" si="5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4"/>
        <v>0</v>
      </c>
      <c r="Q39" s="13">
        <f t="shared" si="5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4"/>
        <v>0</v>
      </c>
      <c r="Q40" s="13">
        <f t="shared" si="5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4"/>
        <v>0</v>
      </c>
      <c r="Q41" s="13">
        <f t="shared" si="5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4"/>
        <v>0</v>
      </c>
      <c r="Q42" s="13">
        <f t="shared" si="5"/>
        <v>0</v>
      </c>
      <c r="R42" s="14"/>
    </row>
  </sheetData>
  <sortState ref="A4:Q25">
    <sortCondition descending="1" ref="Q4:Q25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70" zoomScaleNormal="70" workbookViewId="0">
      <pane ySplit="2" topLeftCell="A9" activePane="bottomLeft" state="frozen"/>
      <selection pane="bottomLeft" activeCell="D9" sqref="D9:D22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123</v>
      </c>
      <c r="B4" s="9" t="s">
        <v>110</v>
      </c>
      <c r="C4" s="10" t="s">
        <v>124</v>
      </c>
      <c r="D4" s="10" t="s">
        <v>125</v>
      </c>
      <c r="E4" s="8" t="s">
        <v>126</v>
      </c>
      <c r="F4" s="9">
        <v>9</v>
      </c>
      <c r="G4" s="9">
        <v>4</v>
      </c>
      <c r="H4" s="9">
        <v>4</v>
      </c>
      <c r="I4" s="9">
        <v>6</v>
      </c>
      <c r="J4" s="9">
        <v>0</v>
      </c>
      <c r="K4" s="9">
        <v>3</v>
      </c>
      <c r="L4" s="9">
        <v>9</v>
      </c>
      <c r="M4" s="9">
        <v>2</v>
      </c>
      <c r="N4" s="9">
        <v>6</v>
      </c>
      <c r="O4" s="9">
        <v>0</v>
      </c>
      <c r="P4" s="12">
        <f t="shared" ref="P4:P25" si="0">SUM(F4:O4)</f>
        <v>43</v>
      </c>
      <c r="Q4" s="13">
        <f t="shared" ref="Q4:Q25" si="1">P4/100</f>
        <v>0.43</v>
      </c>
      <c r="R4" s="14" t="s">
        <v>37</v>
      </c>
    </row>
    <row r="5" spans="1:18" ht="18" customHeight="1" x14ac:dyDescent="0.25">
      <c r="A5" s="8" t="s">
        <v>127</v>
      </c>
      <c r="B5" s="9" t="s">
        <v>106</v>
      </c>
      <c r="C5" s="10" t="s">
        <v>124</v>
      </c>
      <c r="D5" s="10" t="s">
        <v>125</v>
      </c>
      <c r="E5" s="8" t="s">
        <v>126</v>
      </c>
      <c r="F5" s="9">
        <v>12</v>
      </c>
      <c r="G5" s="9">
        <v>0</v>
      </c>
      <c r="H5" s="9">
        <v>2</v>
      </c>
      <c r="I5" s="9">
        <v>0</v>
      </c>
      <c r="J5" s="9">
        <v>0</v>
      </c>
      <c r="K5" s="9">
        <v>0</v>
      </c>
      <c r="L5" s="9">
        <v>20</v>
      </c>
      <c r="M5" s="9">
        <v>0</v>
      </c>
      <c r="N5" s="9">
        <v>0</v>
      </c>
      <c r="O5" s="9">
        <v>0</v>
      </c>
      <c r="P5" s="12">
        <f t="shared" si="0"/>
        <v>34</v>
      </c>
      <c r="Q5" s="13">
        <f t="shared" si="1"/>
        <v>0.34</v>
      </c>
      <c r="R5" s="14" t="s">
        <v>37</v>
      </c>
    </row>
    <row r="6" spans="1:18" ht="18" customHeight="1" x14ac:dyDescent="0.25">
      <c r="A6" s="8" t="s">
        <v>128</v>
      </c>
      <c r="B6" s="9" t="s">
        <v>115</v>
      </c>
      <c r="C6" s="10" t="s">
        <v>129</v>
      </c>
      <c r="D6" s="10" t="s">
        <v>125</v>
      </c>
      <c r="E6" s="8" t="s">
        <v>126</v>
      </c>
      <c r="F6" s="9">
        <v>15</v>
      </c>
      <c r="G6" s="9">
        <v>4</v>
      </c>
      <c r="H6" s="9">
        <v>2</v>
      </c>
      <c r="I6" s="9">
        <v>0</v>
      </c>
      <c r="J6" s="9">
        <v>0</v>
      </c>
      <c r="K6" s="9">
        <v>0</v>
      </c>
      <c r="L6" s="9">
        <v>9</v>
      </c>
      <c r="M6" s="9">
        <v>0</v>
      </c>
      <c r="N6" s="9">
        <v>0</v>
      </c>
      <c r="O6" s="9">
        <v>0</v>
      </c>
      <c r="P6" s="12">
        <f t="shared" si="0"/>
        <v>30</v>
      </c>
      <c r="Q6" s="13">
        <f t="shared" si="1"/>
        <v>0.3</v>
      </c>
      <c r="R6" s="14" t="s">
        <v>37</v>
      </c>
    </row>
    <row r="7" spans="1:18" ht="18" customHeight="1" x14ac:dyDescent="0.25">
      <c r="A7" s="8" t="s">
        <v>130</v>
      </c>
      <c r="B7" s="9" t="s">
        <v>107</v>
      </c>
      <c r="C7" s="10" t="s">
        <v>124</v>
      </c>
      <c r="D7" s="10" t="s">
        <v>125</v>
      </c>
      <c r="E7" s="8" t="s">
        <v>126</v>
      </c>
      <c r="F7" s="9">
        <v>3</v>
      </c>
      <c r="G7" s="9">
        <v>0</v>
      </c>
      <c r="H7" s="9">
        <v>5</v>
      </c>
      <c r="I7" s="9">
        <v>0</v>
      </c>
      <c r="J7" s="9">
        <v>0</v>
      </c>
      <c r="K7" s="9">
        <v>0</v>
      </c>
      <c r="L7" s="9">
        <v>20</v>
      </c>
      <c r="M7" s="9">
        <v>0</v>
      </c>
      <c r="N7" s="9">
        <v>0</v>
      </c>
      <c r="O7" s="9">
        <v>0</v>
      </c>
      <c r="P7" s="12">
        <f t="shared" si="0"/>
        <v>28</v>
      </c>
      <c r="Q7" s="13">
        <f t="shared" si="1"/>
        <v>0.28000000000000003</v>
      </c>
      <c r="R7" s="14" t="s">
        <v>37</v>
      </c>
    </row>
    <row r="8" spans="1:18" ht="18" customHeight="1" x14ac:dyDescent="0.25">
      <c r="A8" s="8" t="s">
        <v>131</v>
      </c>
      <c r="B8" s="9" t="s">
        <v>112</v>
      </c>
      <c r="C8" s="10" t="s">
        <v>129</v>
      </c>
      <c r="D8" s="10" t="s">
        <v>125</v>
      </c>
      <c r="E8" s="8" t="s">
        <v>126</v>
      </c>
      <c r="F8" s="9">
        <v>12</v>
      </c>
      <c r="G8" s="9">
        <v>8</v>
      </c>
      <c r="H8" s="9">
        <v>4</v>
      </c>
      <c r="I8" s="9">
        <v>3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12">
        <f t="shared" si="0"/>
        <v>27</v>
      </c>
      <c r="Q8" s="13">
        <f t="shared" si="1"/>
        <v>0.27</v>
      </c>
      <c r="R8" s="14" t="s">
        <v>37</v>
      </c>
    </row>
    <row r="9" spans="1:18" ht="18" customHeight="1" x14ac:dyDescent="0.25">
      <c r="A9" s="8" t="s">
        <v>132</v>
      </c>
      <c r="B9" s="9" t="s">
        <v>109</v>
      </c>
      <c r="C9" s="10" t="s">
        <v>124</v>
      </c>
      <c r="D9" s="10" t="s">
        <v>125</v>
      </c>
      <c r="E9" s="8" t="s">
        <v>126</v>
      </c>
      <c r="F9" s="9">
        <v>9</v>
      </c>
      <c r="G9" s="9">
        <v>4</v>
      </c>
      <c r="H9" s="9">
        <v>4</v>
      </c>
      <c r="I9" s="9">
        <v>3</v>
      </c>
      <c r="J9" s="9">
        <v>0</v>
      </c>
      <c r="K9" s="9">
        <v>0</v>
      </c>
      <c r="L9" s="9">
        <v>5</v>
      </c>
      <c r="M9" s="9">
        <v>0</v>
      </c>
      <c r="N9" s="9">
        <v>0</v>
      </c>
      <c r="O9" s="9">
        <v>0</v>
      </c>
      <c r="P9" s="12">
        <f t="shared" si="0"/>
        <v>25</v>
      </c>
      <c r="Q9" s="13">
        <f t="shared" si="1"/>
        <v>0.25</v>
      </c>
      <c r="R9" s="14" t="s">
        <v>37</v>
      </c>
    </row>
    <row r="10" spans="1:18" ht="18" customHeight="1" x14ac:dyDescent="0.25">
      <c r="A10" s="8" t="s">
        <v>133</v>
      </c>
      <c r="B10" s="9" t="s">
        <v>111</v>
      </c>
      <c r="C10" s="10" t="s">
        <v>129</v>
      </c>
      <c r="D10" s="10" t="s">
        <v>125</v>
      </c>
      <c r="E10" s="8" t="s">
        <v>126</v>
      </c>
      <c r="F10" s="9">
        <v>12</v>
      </c>
      <c r="G10" s="9">
        <v>8</v>
      </c>
      <c r="H10" s="9">
        <v>2</v>
      </c>
      <c r="I10" s="9">
        <v>3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12">
        <f t="shared" si="0"/>
        <v>25</v>
      </c>
      <c r="Q10" s="13">
        <f t="shared" si="1"/>
        <v>0.25</v>
      </c>
      <c r="R10" s="14" t="s">
        <v>37</v>
      </c>
    </row>
    <row r="11" spans="1:18" ht="18" customHeight="1" x14ac:dyDescent="0.25">
      <c r="A11" s="8" t="s">
        <v>134</v>
      </c>
      <c r="B11" s="9" t="s">
        <v>104</v>
      </c>
      <c r="C11" s="10" t="s">
        <v>124</v>
      </c>
      <c r="D11" s="10" t="s">
        <v>125</v>
      </c>
      <c r="E11" s="8" t="s">
        <v>126</v>
      </c>
      <c r="F11" s="9">
        <v>9</v>
      </c>
      <c r="G11" s="9">
        <v>0</v>
      </c>
      <c r="H11" s="9">
        <v>5</v>
      </c>
      <c r="I11" s="9">
        <v>3</v>
      </c>
      <c r="J11" s="9">
        <v>0</v>
      </c>
      <c r="K11" s="9">
        <v>0</v>
      </c>
      <c r="L11" s="9">
        <v>6</v>
      </c>
      <c r="M11" s="9">
        <v>1</v>
      </c>
      <c r="N11" s="9">
        <v>0</v>
      </c>
      <c r="O11" s="9">
        <v>0</v>
      </c>
      <c r="P11" s="12">
        <f t="shared" si="0"/>
        <v>24</v>
      </c>
      <c r="Q11" s="13">
        <f t="shared" si="1"/>
        <v>0.24</v>
      </c>
      <c r="R11" s="14" t="s">
        <v>37</v>
      </c>
    </row>
    <row r="12" spans="1:18" ht="18" customHeight="1" x14ac:dyDescent="0.25">
      <c r="A12" s="8" t="s">
        <v>135</v>
      </c>
      <c r="B12" s="9" t="s">
        <v>113</v>
      </c>
      <c r="C12" s="10" t="s">
        <v>129</v>
      </c>
      <c r="D12" s="10" t="s">
        <v>125</v>
      </c>
      <c r="E12" s="8" t="s">
        <v>126</v>
      </c>
      <c r="F12" s="9">
        <v>9</v>
      </c>
      <c r="G12" s="9">
        <v>4</v>
      </c>
      <c r="H12" s="9">
        <v>0</v>
      </c>
      <c r="I12" s="9">
        <v>0</v>
      </c>
      <c r="J12" s="9">
        <v>0</v>
      </c>
      <c r="K12" s="9">
        <v>0</v>
      </c>
      <c r="L12" s="9">
        <v>10</v>
      </c>
      <c r="M12" s="9">
        <v>0</v>
      </c>
      <c r="N12" s="9">
        <v>0</v>
      </c>
      <c r="O12" s="9">
        <v>0</v>
      </c>
      <c r="P12" s="12">
        <f t="shared" si="0"/>
        <v>23</v>
      </c>
      <c r="Q12" s="13">
        <f t="shared" si="1"/>
        <v>0.23</v>
      </c>
      <c r="R12" s="14" t="s">
        <v>37</v>
      </c>
    </row>
    <row r="13" spans="1:18" ht="18" customHeight="1" x14ac:dyDescent="0.25">
      <c r="A13" s="8" t="s">
        <v>136</v>
      </c>
      <c r="B13" s="9" t="s">
        <v>114</v>
      </c>
      <c r="C13" s="10" t="s">
        <v>129</v>
      </c>
      <c r="D13" s="10" t="s">
        <v>125</v>
      </c>
      <c r="E13" s="8" t="s">
        <v>126</v>
      </c>
      <c r="F13" s="9">
        <v>6</v>
      </c>
      <c r="G13" s="9">
        <v>8</v>
      </c>
      <c r="H13" s="9">
        <v>6</v>
      </c>
      <c r="I13" s="9">
        <v>0</v>
      </c>
      <c r="J13" s="9">
        <v>0</v>
      </c>
      <c r="K13" s="9">
        <v>0</v>
      </c>
      <c r="L13" s="9">
        <v>3</v>
      </c>
      <c r="M13" s="9">
        <v>0</v>
      </c>
      <c r="N13" s="9">
        <v>0</v>
      </c>
      <c r="O13" s="9">
        <v>0</v>
      </c>
      <c r="P13" s="12">
        <f t="shared" si="0"/>
        <v>23</v>
      </c>
      <c r="Q13" s="13">
        <f t="shared" si="1"/>
        <v>0.23</v>
      </c>
      <c r="R13" s="14" t="s">
        <v>122</v>
      </c>
    </row>
    <row r="14" spans="1:18" ht="18" customHeight="1" x14ac:dyDescent="0.25">
      <c r="A14" s="8" t="s">
        <v>137</v>
      </c>
      <c r="B14" s="9" t="s">
        <v>101</v>
      </c>
      <c r="C14" s="10" t="s">
        <v>124</v>
      </c>
      <c r="D14" s="10" t="s">
        <v>125</v>
      </c>
      <c r="E14" s="8" t="s">
        <v>126</v>
      </c>
      <c r="F14" s="9">
        <v>6</v>
      </c>
      <c r="G14" s="9">
        <v>4</v>
      </c>
      <c r="H14" s="9">
        <v>2</v>
      </c>
      <c r="I14" s="9">
        <v>6</v>
      </c>
      <c r="J14" s="9">
        <v>0</v>
      </c>
      <c r="K14" s="9">
        <v>0</v>
      </c>
      <c r="L14" s="9">
        <v>4</v>
      </c>
      <c r="M14" s="9">
        <v>0</v>
      </c>
      <c r="N14" s="9">
        <v>0</v>
      </c>
      <c r="O14" s="9">
        <v>0</v>
      </c>
      <c r="P14" s="12">
        <f t="shared" si="0"/>
        <v>22</v>
      </c>
      <c r="Q14" s="13">
        <f t="shared" si="1"/>
        <v>0.22</v>
      </c>
      <c r="R14" s="14" t="s">
        <v>37</v>
      </c>
    </row>
    <row r="15" spans="1:18" ht="18" customHeight="1" x14ac:dyDescent="0.25">
      <c r="A15" s="8" t="s">
        <v>138</v>
      </c>
      <c r="B15" s="9" t="s">
        <v>139</v>
      </c>
      <c r="C15" s="10" t="s">
        <v>129</v>
      </c>
      <c r="D15" s="10" t="s">
        <v>125</v>
      </c>
      <c r="E15" s="8" t="s">
        <v>126</v>
      </c>
      <c r="F15" s="9">
        <v>6</v>
      </c>
      <c r="G15" s="9">
        <v>4</v>
      </c>
      <c r="H15" s="9">
        <v>7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2">
        <f t="shared" si="0"/>
        <v>17</v>
      </c>
      <c r="Q15" s="13">
        <f t="shared" si="1"/>
        <v>0.17</v>
      </c>
      <c r="R15" s="14" t="s">
        <v>37</v>
      </c>
    </row>
    <row r="16" spans="1:18" ht="18" customHeight="1" x14ac:dyDescent="0.25">
      <c r="A16" s="8" t="s">
        <v>140</v>
      </c>
      <c r="B16" s="9" t="s">
        <v>141</v>
      </c>
      <c r="C16" s="10" t="s">
        <v>129</v>
      </c>
      <c r="D16" s="10" t="s">
        <v>125</v>
      </c>
      <c r="E16" s="8" t="s">
        <v>126</v>
      </c>
      <c r="F16" s="9">
        <v>6</v>
      </c>
      <c r="G16" s="9">
        <v>4</v>
      </c>
      <c r="H16" s="9">
        <v>6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12">
        <f t="shared" si="0"/>
        <v>16</v>
      </c>
      <c r="Q16" s="13">
        <f t="shared" si="1"/>
        <v>0.16</v>
      </c>
      <c r="R16" s="14" t="s">
        <v>37</v>
      </c>
    </row>
    <row r="17" spans="1:18" ht="18" customHeight="1" x14ac:dyDescent="0.25">
      <c r="A17" s="8" t="s">
        <v>142</v>
      </c>
      <c r="B17" s="9" t="s">
        <v>119</v>
      </c>
      <c r="C17" s="10" t="s">
        <v>129</v>
      </c>
      <c r="D17" s="10" t="s">
        <v>125</v>
      </c>
      <c r="E17" s="8" t="s">
        <v>126</v>
      </c>
      <c r="F17" s="9">
        <v>6</v>
      </c>
      <c r="G17" s="9">
        <v>4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2</v>
      </c>
      <c r="O17" s="9">
        <v>0</v>
      </c>
      <c r="P17" s="12">
        <f t="shared" si="0"/>
        <v>15</v>
      </c>
      <c r="Q17" s="13">
        <f t="shared" si="1"/>
        <v>0.15</v>
      </c>
      <c r="R17" s="14" t="s">
        <v>37</v>
      </c>
    </row>
    <row r="18" spans="1:18" ht="18" customHeight="1" x14ac:dyDescent="0.25">
      <c r="A18" s="8" t="s">
        <v>143</v>
      </c>
      <c r="B18" s="9" t="s">
        <v>116</v>
      </c>
      <c r="C18" s="10" t="s">
        <v>129</v>
      </c>
      <c r="D18" s="10" t="s">
        <v>125</v>
      </c>
      <c r="E18" s="8" t="s">
        <v>126</v>
      </c>
      <c r="F18" s="9">
        <v>3</v>
      </c>
      <c r="G18" s="9">
        <v>4</v>
      </c>
      <c r="H18" s="9">
        <v>4</v>
      </c>
      <c r="I18" s="9">
        <v>3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2">
        <f t="shared" si="0"/>
        <v>14</v>
      </c>
      <c r="Q18" s="13">
        <f t="shared" si="1"/>
        <v>0.14000000000000001</v>
      </c>
      <c r="R18" s="14" t="s">
        <v>122</v>
      </c>
    </row>
    <row r="19" spans="1:18" ht="18" customHeight="1" x14ac:dyDescent="0.25">
      <c r="A19" s="8" t="s">
        <v>144</v>
      </c>
      <c r="B19" s="9" t="s">
        <v>117</v>
      </c>
      <c r="C19" s="10" t="s">
        <v>129</v>
      </c>
      <c r="D19" s="10" t="s">
        <v>125</v>
      </c>
      <c r="E19" s="8" t="s">
        <v>126</v>
      </c>
      <c r="F19" s="9">
        <v>6</v>
      </c>
      <c r="G19" s="9">
        <v>4</v>
      </c>
      <c r="H19" s="9">
        <v>3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2">
        <f t="shared" si="0"/>
        <v>13</v>
      </c>
      <c r="Q19" s="13">
        <f t="shared" si="1"/>
        <v>0.13</v>
      </c>
      <c r="R19" s="14" t="s">
        <v>37</v>
      </c>
    </row>
    <row r="20" spans="1:18" ht="18" customHeight="1" x14ac:dyDescent="0.25">
      <c r="A20" s="8" t="s">
        <v>145</v>
      </c>
      <c r="B20" s="9" t="s">
        <v>102</v>
      </c>
      <c r="C20" s="10" t="s">
        <v>124</v>
      </c>
      <c r="D20" s="10" t="s">
        <v>125</v>
      </c>
      <c r="E20" s="8" t="s">
        <v>126</v>
      </c>
      <c r="F20" s="9">
        <v>6</v>
      </c>
      <c r="G20" s="9">
        <v>4</v>
      </c>
      <c r="H20" s="9">
        <v>2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2">
        <f t="shared" si="0"/>
        <v>12</v>
      </c>
      <c r="Q20" s="13">
        <f t="shared" si="1"/>
        <v>0.12</v>
      </c>
      <c r="R20" s="14" t="s">
        <v>37</v>
      </c>
    </row>
    <row r="21" spans="1:18" ht="18" customHeight="1" x14ac:dyDescent="0.25">
      <c r="A21" s="8" t="s">
        <v>146</v>
      </c>
      <c r="B21" s="9" t="s">
        <v>103</v>
      </c>
      <c r="C21" s="10" t="s">
        <v>124</v>
      </c>
      <c r="D21" s="10" t="s">
        <v>125</v>
      </c>
      <c r="E21" s="8" t="s">
        <v>126</v>
      </c>
      <c r="F21" s="9">
        <v>9</v>
      </c>
      <c r="G21" s="9">
        <v>0</v>
      </c>
      <c r="H21" s="9">
        <v>3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2">
        <f t="shared" si="0"/>
        <v>12</v>
      </c>
      <c r="Q21" s="13">
        <f t="shared" si="1"/>
        <v>0.12</v>
      </c>
      <c r="R21" s="14" t="s">
        <v>37</v>
      </c>
    </row>
    <row r="22" spans="1:18" ht="18" customHeight="1" x14ac:dyDescent="0.25">
      <c r="A22" s="8" t="s">
        <v>147</v>
      </c>
      <c r="B22" s="9" t="s">
        <v>120</v>
      </c>
      <c r="C22" s="10" t="s">
        <v>129</v>
      </c>
      <c r="D22" s="10" t="s">
        <v>125</v>
      </c>
      <c r="E22" s="8" t="s">
        <v>126</v>
      </c>
      <c r="F22" s="9">
        <v>6</v>
      </c>
      <c r="G22" s="9">
        <v>0</v>
      </c>
      <c r="H22" s="9">
        <v>4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2</v>
      </c>
      <c r="O22" s="9">
        <v>0</v>
      </c>
      <c r="P22" s="12">
        <f t="shared" si="0"/>
        <v>12</v>
      </c>
      <c r="Q22" s="13">
        <f t="shared" si="1"/>
        <v>0.12</v>
      </c>
      <c r="R22" s="14" t="s">
        <v>37</v>
      </c>
    </row>
    <row r="23" spans="1:18" ht="18" customHeight="1" x14ac:dyDescent="0.25">
      <c r="A23" s="8" t="s">
        <v>148</v>
      </c>
      <c r="B23" s="9" t="s">
        <v>105</v>
      </c>
      <c r="C23" s="10" t="s">
        <v>124</v>
      </c>
      <c r="D23" s="10" t="s">
        <v>125</v>
      </c>
      <c r="E23" s="8" t="s">
        <v>126</v>
      </c>
      <c r="F23" s="9">
        <v>6</v>
      </c>
      <c r="G23" s="9">
        <v>0</v>
      </c>
      <c r="H23" s="9">
        <v>2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2">
        <f t="shared" si="0"/>
        <v>8</v>
      </c>
      <c r="Q23" s="13">
        <f t="shared" si="1"/>
        <v>0.08</v>
      </c>
      <c r="R23" s="14" t="s">
        <v>37</v>
      </c>
    </row>
    <row r="24" spans="1:18" ht="18" customHeight="1" x14ac:dyDescent="0.25">
      <c r="A24" s="8" t="s">
        <v>149</v>
      </c>
      <c r="B24" s="9" t="s">
        <v>118</v>
      </c>
      <c r="C24" s="10" t="s">
        <v>129</v>
      </c>
      <c r="D24" s="10" t="s">
        <v>125</v>
      </c>
      <c r="E24" s="8" t="s">
        <v>126</v>
      </c>
      <c r="F24" s="9">
        <v>0</v>
      </c>
      <c r="G24" s="9">
        <v>4</v>
      </c>
      <c r="H24" s="9">
        <v>3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12">
        <f t="shared" si="0"/>
        <v>8</v>
      </c>
      <c r="Q24" s="13">
        <f t="shared" si="1"/>
        <v>0.08</v>
      </c>
      <c r="R24" s="14" t="s">
        <v>37</v>
      </c>
    </row>
    <row r="25" spans="1:18" ht="18" customHeight="1" x14ac:dyDescent="0.25">
      <c r="A25" s="8" t="s">
        <v>150</v>
      </c>
      <c r="B25" s="9" t="s">
        <v>108</v>
      </c>
      <c r="C25" s="10" t="s">
        <v>124</v>
      </c>
      <c r="D25" s="10" t="s">
        <v>125</v>
      </c>
      <c r="E25" s="8" t="s">
        <v>126</v>
      </c>
      <c r="F25" s="9">
        <v>3</v>
      </c>
      <c r="G25" s="9">
        <v>0</v>
      </c>
      <c r="H25" s="9">
        <v>4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2">
        <f t="shared" si="0"/>
        <v>7</v>
      </c>
      <c r="Q25" s="13">
        <f t="shared" si="1"/>
        <v>7.0000000000000007E-2</v>
      </c>
      <c r="R25" s="14" t="s">
        <v>37</v>
      </c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ref="P26:P43" si="2">SUM(F26:O26)</f>
        <v>0</v>
      </c>
      <c r="Q26" s="13">
        <f t="shared" ref="Q26:Q43" si="3">P26/100</f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D1" zoomScale="70" zoomScaleNormal="70" workbookViewId="0">
      <pane ySplit="2" topLeftCell="A3" activePane="bottomLeft" state="frozen"/>
      <selection pane="bottomLeft" activeCell="F16" sqref="F16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27</v>
      </c>
      <c r="B4" s="15" t="s">
        <v>103</v>
      </c>
      <c r="C4" s="15" t="s">
        <v>35</v>
      </c>
      <c r="D4" s="10" t="s">
        <v>125</v>
      </c>
      <c r="E4" s="24" t="s">
        <v>121</v>
      </c>
      <c r="F4" s="9">
        <v>4</v>
      </c>
      <c r="G4" s="9">
        <v>14</v>
      </c>
      <c r="H4" s="9">
        <v>6</v>
      </c>
      <c r="I4" s="9">
        <v>4</v>
      </c>
      <c r="J4" s="9">
        <v>12</v>
      </c>
      <c r="K4" s="9">
        <v>6</v>
      </c>
      <c r="L4" s="9">
        <v>4</v>
      </c>
      <c r="M4" s="9">
        <v>0</v>
      </c>
      <c r="N4" s="9">
        <v>0</v>
      </c>
      <c r="O4" s="9">
        <v>2</v>
      </c>
      <c r="P4" s="12">
        <f>SUM(F4:O4)</f>
        <v>52</v>
      </c>
      <c r="Q4" s="13">
        <f t="shared" ref="Q4:Q20" si="0">P4/93</f>
        <v>0.55913978494623651</v>
      </c>
      <c r="R4" s="14" t="s">
        <v>38</v>
      </c>
    </row>
    <row r="5" spans="1:18" ht="18" customHeight="1" x14ac:dyDescent="0.25">
      <c r="A5" s="8" t="s">
        <v>28</v>
      </c>
      <c r="B5" s="15" t="s">
        <v>104</v>
      </c>
      <c r="C5" s="15" t="s">
        <v>35</v>
      </c>
      <c r="D5" s="10" t="s">
        <v>125</v>
      </c>
      <c r="E5" s="24" t="s">
        <v>121</v>
      </c>
      <c r="F5" s="9">
        <v>3</v>
      </c>
      <c r="G5" s="9">
        <v>12</v>
      </c>
      <c r="H5" s="9">
        <v>5</v>
      </c>
      <c r="I5" s="9">
        <v>4</v>
      </c>
      <c r="J5" s="9">
        <v>12</v>
      </c>
      <c r="K5" s="9">
        <v>4</v>
      </c>
      <c r="L5" s="9">
        <v>4</v>
      </c>
      <c r="M5" s="9">
        <v>2</v>
      </c>
      <c r="N5" s="9">
        <v>2</v>
      </c>
      <c r="O5" s="9">
        <v>3</v>
      </c>
      <c r="P5" s="12">
        <v>51</v>
      </c>
      <c r="Q5" s="13">
        <f t="shared" si="0"/>
        <v>0.54838709677419351</v>
      </c>
      <c r="R5" s="14" t="s">
        <v>39</v>
      </c>
    </row>
    <row r="6" spans="1:18" ht="18" customHeight="1" x14ac:dyDescent="0.25">
      <c r="A6" s="8" t="s">
        <v>29</v>
      </c>
      <c r="B6" s="15" t="s">
        <v>105</v>
      </c>
      <c r="C6" s="15" t="s">
        <v>35</v>
      </c>
      <c r="D6" s="10" t="s">
        <v>125</v>
      </c>
      <c r="E6" s="24" t="s">
        <v>121</v>
      </c>
      <c r="F6" s="9">
        <v>4</v>
      </c>
      <c r="G6" s="9">
        <v>12</v>
      </c>
      <c r="H6" s="9">
        <v>6</v>
      </c>
      <c r="I6" s="9">
        <v>2</v>
      </c>
      <c r="J6" s="9">
        <v>6</v>
      </c>
      <c r="K6" s="9">
        <v>8</v>
      </c>
      <c r="L6" s="9">
        <v>0</v>
      </c>
      <c r="M6" s="9">
        <v>4</v>
      </c>
      <c r="N6" s="9">
        <v>4</v>
      </c>
      <c r="O6" s="9">
        <v>2</v>
      </c>
      <c r="P6" s="12">
        <f t="shared" ref="P6:P20" si="1">SUM(F6:O6)</f>
        <v>48</v>
      </c>
      <c r="Q6" s="13">
        <f t="shared" si="0"/>
        <v>0.5161290322580645</v>
      </c>
      <c r="R6" s="14" t="s">
        <v>160</v>
      </c>
    </row>
    <row r="7" spans="1:18" ht="18" customHeight="1" x14ac:dyDescent="0.25">
      <c r="A7" s="8" t="s">
        <v>26</v>
      </c>
      <c r="B7" s="15" t="s">
        <v>101</v>
      </c>
      <c r="C7" s="15" t="s">
        <v>35</v>
      </c>
      <c r="D7" s="10" t="s">
        <v>125</v>
      </c>
      <c r="E7" s="24" t="s">
        <v>121</v>
      </c>
      <c r="F7" s="9">
        <v>4</v>
      </c>
      <c r="G7" s="9">
        <v>12</v>
      </c>
      <c r="H7" s="9">
        <v>4</v>
      </c>
      <c r="I7" s="9">
        <v>2</v>
      </c>
      <c r="J7" s="9">
        <v>0</v>
      </c>
      <c r="K7" s="9">
        <v>4</v>
      </c>
      <c r="L7" s="9">
        <v>0</v>
      </c>
      <c r="M7" s="9">
        <v>0</v>
      </c>
      <c r="N7" s="9">
        <v>4</v>
      </c>
      <c r="O7" s="9">
        <v>1</v>
      </c>
      <c r="P7" s="12">
        <f t="shared" si="1"/>
        <v>31</v>
      </c>
      <c r="Q7" s="13">
        <f t="shared" si="0"/>
        <v>0.33333333333333331</v>
      </c>
      <c r="R7" s="14" t="s">
        <v>37</v>
      </c>
    </row>
    <row r="8" spans="1:18" ht="18" customHeight="1" x14ac:dyDescent="0.25">
      <c r="A8" s="8" t="s">
        <v>30</v>
      </c>
      <c r="B8" s="15" t="s">
        <v>106</v>
      </c>
      <c r="C8" s="15" t="s">
        <v>35</v>
      </c>
      <c r="D8" s="10" t="s">
        <v>125</v>
      </c>
      <c r="E8" s="24" t="s">
        <v>121</v>
      </c>
      <c r="F8" s="9">
        <v>2</v>
      </c>
      <c r="G8" s="9">
        <v>12</v>
      </c>
      <c r="H8" s="9">
        <v>2</v>
      </c>
      <c r="I8" s="9">
        <v>4</v>
      </c>
      <c r="J8" s="9">
        <v>4</v>
      </c>
      <c r="K8" s="9">
        <v>4</v>
      </c>
      <c r="L8" s="9">
        <v>0</v>
      </c>
      <c r="M8" s="9">
        <v>0</v>
      </c>
      <c r="N8" s="9">
        <v>2</v>
      </c>
      <c r="O8" s="9">
        <v>0</v>
      </c>
      <c r="P8" s="12">
        <f t="shared" si="1"/>
        <v>30</v>
      </c>
      <c r="Q8" s="13">
        <f t="shared" si="0"/>
        <v>0.32258064516129031</v>
      </c>
      <c r="R8" s="14" t="s">
        <v>159</v>
      </c>
    </row>
    <row r="9" spans="1:18" ht="18" customHeight="1" x14ac:dyDescent="0.25">
      <c r="A9" s="8" t="s">
        <v>155</v>
      </c>
      <c r="B9" s="15" t="s">
        <v>114</v>
      </c>
      <c r="C9" s="10" t="s">
        <v>152</v>
      </c>
      <c r="D9" s="10" t="s">
        <v>125</v>
      </c>
      <c r="E9" s="8" t="s">
        <v>126</v>
      </c>
      <c r="F9" s="9">
        <v>3</v>
      </c>
      <c r="G9" s="9">
        <v>4</v>
      </c>
      <c r="H9" s="9">
        <v>3</v>
      </c>
      <c r="I9" s="9">
        <v>3</v>
      </c>
      <c r="J9" s="9">
        <v>3</v>
      </c>
      <c r="K9" s="9">
        <v>1</v>
      </c>
      <c r="L9" s="9">
        <v>2</v>
      </c>
      <c r="M9" s="9">
        <v>2</v>
      </c>
      <c r="N9" s="9">
        <v>0</v>
      </c>
      <c r="O9" s="9">
        <v>3</v>
      </c>
      <c r="P9" s="12">
        <f t="shared" si="1"/>
        <v>24</v>
      </c>
      <c r="Q9" s="13">
        <f t="shared" si="0"/>
        <v>0.25806451612903225</v>
      </c>
      <c r="R9" s="14" t="s">
        <v>37</v>
      </c>
    </row>
    <row r="10" spans="1:18" ht="18" customHeight="1" x14ac:dyDescent="0.25">
      <c r="A10" s="8" t="s">
        <v>31</v>
      </c>
      <c r="B10" s="15" t="s">
        <v>107</v>
      </c>
      <c r="C10" s="15" t="s">
        <v>35</v>
      </c>
      <c r="D10" s="10" t="s">
        <v>125</v>
      </c>
      <c r="E10" s="24" t="s">
        <v>121</v>
      </c>
      <c r="F10" s="9">
        <v>4</v>
      </c>
      <c r="G10" s="9">
        <v>0</v>
      </c>
      <c r="H10" s="9">
        <v>2</v>
      </c>
      <c r="I10" s="9">
        <v>4</v>
      </c>
      <c r="J10" s="9">
        <v>12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12">
        <f t="shared" si="1"/>
        <v>23</v>
      </c>
      <c r="Q10" s="13">
        <f t="shared" si="0"/>
        <v>0.24731182795698925</v>
      </c>
      <c r="R10" s="14" t="s">
        <v>37</v>
      </c>
    </row>
    <row r="11" spans="1:18" ht="18" customHeight="1" x14ac:dyDescent="0.25">
      <c r="A11" s="8" t="s">
        <v>33</v>
      </c>
      <c r="B11" s="15" t="s">
        <v>109</v>
      </c>
      <c r="C11" s="15" t="s">
        <v>35</v>
      </c>
      <c r="D11" s="10" t="s">
        <v>125</v>
      </c>
      <c r="E11" s="24" t="s">
        <v>121</v>
      </c>
      <c r="F11" s="9">
        <v>2</v>
      </c>
      <c r="G11" s="9">
        <v>2</v>
      </c>
      <c r="H11" s="9">
        <v>2</v>
      </c>
      <c r="I11" s="9">
        <v>0</v>
      </c>
      <c r="J11" s="9">
        <v>4</v>
      </c>
      <c r="K11" s="9">
        <v>8</v>
      </c>
      <c r="L11" s="9">
        <v>2</v>
      </c>
      <c r="M11" s="9">
        <v>0</v>
      </c>
      <c r="N11" s="9">
        <v>2</v>
      </c>
      <c r="O11" s="9">
        <v>0</v>
      </c>
      <c r="P11" s="12">
        <f t="shared" si="1"/>
        <v>22</v>
      </c>
      <c r="Q11" s="13">
        <f t="shared" si="0"/>
        <v>0.23655913978494625</v>
      </c>
      <c r="R11" s="14" t="s">
        <v>37</v>
      </c>
    </row>
    <row r="12" spans="1:18" ht="18" customHeight="1" x14ac:dyDescent="0.25">
      <c r="A12" s="8" t="s">
        <v>32</v>
      </c>
      <c r="B12" s="15" t="s">
        <v>108</v>
      </c>
      <c r="C12" s="15" t="s">
        <v>35</v>
      </c>
      <c r="D12" s="10" t="s">
        <v>125</v>
      </c>
      <c r="E12" s="24" t="s">
        <v>121</v>
      </c>
      <c r="F12" s="9">
        <v>4</v>
      </c>
      <c r="G12" s="9">
        <v>4</v>
      </c>
      <c r="H12" s="9">
        <v>0</v>
      </c>
      <c r="I12" s="9">
        <v>4</v>
      </c>
      <c r="J12" s="9">
        <v>6</v>
      </c>
      <c r="K12" s="9">
        <v>2</v>
      </c>
      <c r="L12" s="9">
        <v>0</v>
      </c>
      <c r="M12" s="9">
        <v>0</v>
      </c>
      <c r="N12" s="9">
        <v>0</v>
      </c>
      <c r="O12" s="9">
        <v>1</v>
      </c>
      <c r="P12" s="12">
        <f t="shared" si="1"/>
        <v>21</v>
      </c>
      <c r="Q12" s="13">
        <f t="shared" si="0"/>
        <v>0.22580645161290322</v>
      </c>
      <c r="R12" s="14" t="s">
        <v>37</v>
      </c>
    </row>
    <row r="13" spans="1:18" ht="18" customHeight="1" x14ac:dyDescent="0.25">
      <c r="A13" s="8" t="s">
        <v>34</v>
      </c>
      <c r="B13" s="15" t="s">
        <v>110</v>
      </c>
      <c r="C13" s="15" t="s">
        <v>35</v>
      </c>
      <c r="D13" s="10" t="s">
        <v>125</v>
      </c>
      <c r="E13" s="24" t="s">
        <v>121</v>
      </c>
      <c r="F13" s="9">
        <v>4</v>
      </c>
      <c r="G13" s="9">
        <v>0</v>
      </c>
      <c r="H13" s="9">
        <v>4</v>
      </c>
      <c r="I13" s="9">
        <v>2</v>
      </c>
      <c r="J13" s="9">
        <v>6</v>
      </c>
      <c r="K13" s="9">
        <v>2</v>
      </c>
      <c r="L13" s="9">
        <v>0</v>
      </c>
      <c r="M13" s="9">
        <v>0</v>
      </c>
      <c r="N13" s="9">
        <v>0</v>
      </c>
      <c r="O13" s="9">
        <v>2</v>
      </c>
      <c r="P13" s="12">
        <f t="shared" si="1"/>
        <v>20</v>
      </c>
      <c r="Q13" s="13">
        <f t="shared" si="0"/>
        <v>0.21505376344086022</v>
      </c>
      <c r="R13" s="14" t="s">
        <v>37</v>
      </c>
    </row>
    <row r="14" spans="1:18" ht="18" customHeight="1" x14ac:dyDescent="0.25">
      <c r="A14" s="8" t="s">
        <v>36</v>
      </c>
      <c r="B14" s="15" t="s">
        <v>102</v>
      </c>
      <c r="C14" s="15" t="s">
        <v>35</v>
      </c>
      <c r="D14" s="10" t="s">
        <v>125</v>
      </c>
      <c r="E14" s="24" t="s">
        <v>121</v>
      </c>
      <c r="F14" s="9">
        <v>2</v>
      </c>
      <c r="G14" s="9">
        <v>6</v>
      </c>
      <c r="H14" s="9">
        <v>2</v>
      </c>
      <c r="I14" s="9">
        <v>0</v>
      </c>
      <c r="J14" s="9">
        <v>0</v>
      </c>
      <c r="K14" s="9">
        <v>0</v>
      </c>
      <c r="L14" s="9">
        <v>0</v>
      </c>
      <c r="M14" s="9">
        <v>2</v>
      </c>
      <c r="N14" s="9">
        <v>2</v>
      </c>
      <c r="O14" s="9">
        <v>1</v>
      </c>
      <c r="P14" s="12">
        <f t="shared" si="1"/>
        <v>15</v>
      </c>
      <c r="Q14" s="13">
        <f t="shared" si="0"/>
        <v>0.16129032258064516</v>
      </c>
      <c r="R14" s="14" t="s">
        <v>37</v>
      </c>
    </row>
    <row r="15" spans="1:18" ht="18" customHeight="1" x14ac:dyDescent="0.25">
      <c r="A15" s="8" t="s">
        <v>158</v>
      </c>
      <c r="B15" s="15" t="s">
        <v>117</v>
      </c>
      <c r="C15" s="10" t="s">
        <v>152</v>
      </c>
      <c r="D15" s="10" t="s">
        <v>125</v>
      </c>
      <c r="E15" s="8" t="s">
        <v>126</v>
      </c>
      <c r="F15" s="9">
        <v>2</v>
      </c>
      <c r="G15" s="9">
        <v>2</v>
      </c>
      <c r="H15" s="9">
        <v>4</v>
      </c>
      <c r="I15" s="9">
        <v>2</v>
      </c>
      <c r="J15" s="9">
        <v>1</v>
      </c>
      <c r="K15" s="9">
        <v>1</v>
      </c>
      <c r="L15" s="9">
        <v>0</v>
      </c>
      <c r="M15" s="9">
        <v>0</v>
      </c>
      <c r="N15" s="9">
        <v>0</v>
      </c>
      <c r="O15" s="9">
        <v>2</v>
      </c>
      <c r="P15" s="12">
        <f t="shared" si="1"/>
        <v>14</v>
      </c>
      <c r="Q15" s="13">
        <f t="shared" si="0"/>
        <v>0.15053763440860216</v>
      </c>
      <c r="R15" s="14" t="s">
        <v>37</v>
      </c>
    </row>
    <row r="16" spans="1:18" ht="18" customHeight="1" x14ac:dyDescent="0.25">
      <c r="A16" s="8" t="s">
        <v>157</v>
      </c>
      <c r="B16" s="15" t="s">
        <v>116</v>
      </c>
      <c r="C16" s="10" t="s">
        <v>152</v>
      </c>
      <c r="D16" s="10" t="s">
        <v>125</v>
      </c>
      <c r="E16" s="8" t="s">
        <v>126</v>
      </c>
      <c r="F16" s="9">
        <v>4</v>
      </c>
      <c r="G16" s="9">
        <v>2</v>
      </c>
      <c r="H16" s="9">
        <v>2</v>
      </c>
      <c r="I16" s="9">
        <v>1</v>
      </c>
      <c r="J16" s="9">
        <v>1</v>
      </c>
      <c r="K16" s="9">
        <v>0</v>
      </c>
      <c r="L16" s="9">
        <v>0</v>
      </c>
      <c r="M16" s="9">
        <v>1</v>
      </c>
      <c r="N16" s="9">
        <v>0</v>
      </c>
      <c r="O16" s="9">
        <v>2</v>
      </c>
      <c r="P16" s="12">
        <f t="shared" si="1"/>
        <v>13</v>
      </c>
      <c r="Q16" s="13">
        <f t="shared" si="0"/>
        <v>0.13978494623655913</v>
      </c>
      <c r="R16" s="14" t="s">
        <v>37</v>
      </c>
    </row>
    <row r="17" spans="1:18" ht="18" customHeight="1" x14ac:dyDescent="0.25">
      <c r="A17" s="8" t="s">
        <v>151</v>
      </c>
      <c r="B17" s="15" t="s">
        <v>111</v>
      </c>
      <c r="C17" s="10" t="s">
        <v>152</v>
      </c>
      <c r="D17" s="10" t="s">
        <v>125</v>
      </c>
      <c r="E17" s="8" t="s">
        <v>126</v>
      </c>
      <c r="F17" s="9">
        <v>1</v>
      </c>
      <c r="G17" s="9">
        <v>1</v>
      </c>
      <c r="H17" s="9">
        <v>0</v>
      </c>
      <c r="I17" s="9">
        <v>1</v>
      </c>
      <c r="J17" s="9">
        <v>2</v>
      </c>
      <c r="K17" s="9">
        <v>3</v>
      </c>
      <c r="L17" s="9">
        <v>0</v>
      </c>
      <c r="M17" s="9">
        <v>0</v>
      </c>
      <c r="N17" s="9">
        <v>0</v>
      </c>
      <c r="O17" s="9">
        <v>3</v>
      </c>
      <c r="P17" s="12">
        <f t="shared" si="1"/>
        <v>11</v>
      </c>
      <c r="Q17" s="13">
        <f t="shared" si="0"/>
        <v>0.11827956989247312</v>
      </c>
      <c r="R17" s="14" t="s">
        <v>37</v>
      </c>
    </row>
    <row r="18" spans="1:18" ht="18" customHeight="1" x14ac:dyDescent="0.25">
      <c r="A18" s="8" t="s">
        <v>156</v>
      </c>
      <c r="B18" s="15" t="s">
        <v>115</v>
      </c>
      <c r="C18" s="10" t="s">
        <v>152</v>
      </c>
      <c r="D18" s="10" t="s">
        <v>125</v>
      </c>
      <c r="E18" s="8" t="s">
        <v>126</v>
      </c>
      <c r="F18" s="9">
        <v>1</v>
      </c>
      <c r="G18" s="9">
        <v>2</v>
      </c>
      <c r="H18" s="9">
        <v>1</v>
      </c>
      <c r="I18" s="9">
        <v>1</v>
      </c>
      <c r="J18" s="9">
        <v>1</v>
      </c>
      <c r="K18" s="9">
        <v>1</v>
      </c>
      <c r="L18" s="9">
        <v>0</v>
      </c>
      <c r="M18" s="9">
        <v>0</v>
      </c>
      <c r="N18" s="9">
        <v>1</v>
      </c>
      <c r="O18" s="9">
        <v>3</v>
      </c>
      <c r="P18" s="12">
        <f t="shared" si="1"/>
        <v>11</v>
      </c>
      <c r="Q18" s="13">
        <f t="shared" si="0"/>
        <v>0.11827956989247312</v>
      </c>
      <c r="R18" s="14" t="s">
        <v>37</v>
      </c>
    </row>
    <row r="19" spans="1:18" ht="18" customHeight="1" x14ac:dyDescent="0.25">
      <c r="A19" s="8" t="s">
        <v>154</v>
      </c>
      <c r="B19" s="15" t="s">
        <v>113</v>
      </c>
      <c r="C19" s="10" t="s">
        <v>152</v>
      </c>
      <c r="D19" s="10" t="s">
        <v>125</v>
      </c>
      <c r="E19" s="8" t="s">
        <v>126</v>
      </c>
      <c r="F19" s="9">
        <v>2</v>
      </c>
      <c r="G19" s="9">
        <v>2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1</v>
      </c>
      <c r="O19" s="9">
        <v>2</v>
      </c>
      <c r="P19" s="12">
        <f t="shared" si="1"/>
        <v>10</v>
      </c>
      <c r="Q19" s="13">
        <f t="shared" si="0"/>
        <v>0.10752688172043011</v>
      </c>
      <c r="R19" s="14" t="s">
        <v>37</v>
      </c>
    </row>
    <row r="20" spans="1:18" ht="18" customHeight="1" x14ac:dyDescent="0.25">
      <c r="A20" s="8" t="s">
        <v>153</v>
      </c>
      <c r="B20" s="15" t="s">
        <v>112</v>
      </c>
      <c r="C20" s="10" t="s">
        <v>152</v>
      </c>
      <c r="D20" s="10" t="s">
        <v>125</v>
      </c>
      <c r="E20" s="8" t="s">
        <v>126</v>
      </c>
      <c r="F20" s="9">
        <v>2</v>
      </c>
      <c r="G20" s="9">
        <v>2</v>
      </c>
      <c r="H20" s="9">
        <v>0</v>
      </c>
      <c r="I20" s="9">
        <v>0</v>
      </c>
      <c r="J20" s="9">
        <v>0</v>
      </c>
      <c r="K20" s="9">
        <v>2</v>
      </c>
      <c r="L20" s="9">
        <v>1</v>
      </c>
      <c r="M20" s="9">
        <v>0</v>
      </c>
      <c r="N20" s="9">
        <v>0</v>
      </c>
      <c r="O20" s="9">
        <v>1</v>
      </c>
      <c r="P20" s="12">
        <f t="shared" si="1"/>
        <v>8</v>
      </c>
      <c r="Q20" s="13">
        <f t="shared" si="0"/>
        <v>8.6021505376344093E-2</v>
      </c>
      <c r="R20" s="14" t="s">
        <v>37</v>
      </c>
    </row>
    <row r="21" spans="1:18" ht="15" customHeight="1" x14ac:dyDescent="0.25">
      <c r="A21" s="8"/>
      <c r="B21" s="18"/>
      <c r="C21" s="19"/>
      <c r="D21" s="10"/>
      <c r="E21" s="2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ref="P21:P38" si="2">SUM(F21:O21)</f>
        <v>0</v>
      </c>
      <c r="Q21" s="13">
        <f t="shared" ref="Q21:Q38" si="3">P21/93</f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</sheetData>
  <sortState ref="A4:Q20">
    <sortCondition descending="1" ref="Q4:Q20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C1" zoomScale="70" zoomScaleNormal="70" workbookViewId="0">
      <pane ySplit="2" topLeftCell="A9" activePane="bottomLeft" state="frozen"/>
      <selection pane="bottomLeft" activeCell="D18" sqref="D18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167</v>
      </c>
      <c r="B4" s="15" t="s">
        <v>106</v>
      </c>
      <c r="C4" s="10" t="s">
        <v>162</v>
      </c>
      <c r="D4" s="10" t="s">
        <v>125</v>
      </c>
      <c r="E4" s="8" t="s">
        <v>126</v>
      </c>
      <c r="F4" s="11">
        <v>8</v>
      </c>
      <c r="G4" s="11">
        <v>2</v>
      </c>
      <c r="H4" s="11">
        <v>2</v>
      </c>
      <c r="I4" s="11">
        <v>2</v>
      </c>
      <c r="J4" s="11">
        <v>4</v>
      </c>
      <c r="K4" s="11">
        <v>4</v>
      </c>
      <c r="L4" s="11">
        <v>3</v>
      </c>
      <c r="M4" s="11">
        <v>2</v>
      </c>
      <c r="N4" s="11">
        <v>2</v>
      </c>
      <c r="O4" s="11">
        <v>3</v>
      </c>
      <c r="P4" s="12">
        <f t="shared" ref="P4:P23" si="0">SUM(F4:O4)</f>
        <v>32</v>
      </c>
      <c r="Q4" s="13">
        <f t="shared" ref="Q4:Q23" si="1">P4/96</f>
        <v>0.33333333333333331</v>
      </c>
      <c r="R4" s="14" t="s">
        <v>37</v>
      </c>
    </row>
    <row r="5" spans="1:18" ht="18" customHeight="1" x14ac:dyDescent="0.25">
      <c r="A5" s="8" t="s">
        <v>166</v>
      </c>
      <c r="B5" s="15" t="s">
        <v>105</v>
      </c>
      <c r="C5" s="10" t="s">
        <v>162</v>
      </c>
      <c r="D5" s="10" t="s">
        <v>125</v>
      </c>
      <c r="E5" s="8" t="s">
        <v>126</v>
      </c>
      <c r="F5" s="11">
        <v>10</v>
      </c>
      <c r="G5" s="11">
        <v>5</v>
      </c>
      <c r="H5" s="11">
        <v>2</v>
      </c>
      <c r="I5" s="11">
        <v>0</v>
      </c>
      <c r="J5" s="11">
        <v>0</v>
      </c>
      <c r="K5" s="11">
        <v>0</v>
      </c>
      <c r="L5" s="11">
        <v>0</v>
      </c>
      <c r="M5" s="11">
        <v>5</v>
      </c>
      <c r="N5" s="11">
        <v>4</v>
      </c>
      <c r="O5" s="11">
        <v>3</v>
      </c>
      <c r="P5" s="12">
        <f t="shared" si="0"/>
        <v>29</v>
      </c>
      <c r="Q5" s="13">
        <f t="shared" si="1"/>
        <v>0.30208333333333331</v>
      </c>
      <c r="R5" s="14" t="s">
        <v>37</v>
      </c>
    </row>
    <row r="6" spans="1:18" ht="18" customHeight="1" x14ac:dyDescent="0.25">
      <c r="A6" s="8" t="s">
        <v>165</v>
      </c>
      <c r="B6" s="15" t="s">
        <v>104</v>
      </c>
      <c r="C6" s="10" t="s">
        <v>162</v>
      </c>
      <c r="D6" s="10" t="s">
        <v>125</v>
      </c>
      <c r="E6" s="8" t="s">
        <v>126</v>
      </c>
      <c r="F6" s="11">
        <v>8</v>
      </c>
      <c r="G6" s="11">
        <v>2</v>
      </c>
      <c r="H6" s="11">
        <v>2</v>
      </c>
      <c r="I6" s="11">
        <v>0</v>
      </c>
      <c r="J6" s="11">
        <v>4</v>
      </c>
      <c r="K6" s="11">
        <v>0</v>
      </c>
      <c r="L6" s="11">
        <v>0</v>
      </c>
      <c r="M6" s="11">
        <v>5</v>
      </c>
      <c r="N6" s="11">
        <v>0</v>
      </c>
      <c r="O6" s="11">
        <v>3</v>
      </c>
      <c r="P6" s="12">
        <f t="shared" si="0"/>
        <v>24</v>
      </c>
      <c r="Q6" s="13">
        <f t="shared" si="1"/>
        <v>0.25</v>
      </c>
      <c r="R6" s="14" t="s">
        <v>37</v>
      </c>
    </row>
    <row r="7" spans="1:18" ht="18" customHeight="1" x14ac:dyDescent="0.25">
      <c r="A7" s="8" t="s">
        <v>168</v>
      </c>
      <c r="B7" s="15" t="s">
        <v>107</v>
      </c>
      <c r="C7" s="10" t="s">
        <v>162</v>
      </c>
      <c r="D7" s="10" t="s">
        <v>125</v>
      </c>
      <c r="E7" s="8" t="s">
        <v>126</v>
      </c>
      <c r="F7" s="11">
        <v>5</v>
      </c>
      <c r="G7" s="11">
        <v>3</v>
      </c>
      <c r="H7" s="11">
        <v>0</v>
      </c>
      <c r="I7" s="11">
        <v>2</v>
      </c>
      <c r="J7" s="11">
        <v>4</v>
      </c>
      <c r="K7" s="11">
        <v>1</v>
      </c>
      <c r="L7" s="11">
        <v>1</v>
      </c>
      <c r="M7" s="11">
        <v>2</v>
      </c>
      <c r="N7" s="11">
        <v>2</v>
      </c>
      <c r="O7" s="11">
        <v>3</v>
      </c>
      <c r="P7" s="12">
        <f t="shared" si="0"/>
        <v>23</v>
      </c>
      <c r="Q7" s="13">
        <f t="shared" si="1"/>
        <v>0.23958333333333334</v>
      </c>
      <c r="R7" s="14" t="s">
        <v>37</v>
      </c>
    </row>
    <row r="8" spans="1:18" ht="18" customHeight="1" x14ac:dyDescent="0.25">
      <c r="A8" s="8" t="s">
        <v>169</v>
      </c>
      <c r="B8" s="15" t="s">
        <v>108</v>
      </c>
      <c r="C8" s="10" t="s">
        <v>162</v>
      </c>
      <c r="D8" s="10" t="s">
        <v>125</v>
      </c>
      <c r="E8" s="8" t="s">
        <v>126</v>
      </c>
      <c r="F8" s="11">
        <v>8</v>
      </c>
      <c r="G8" s="11">
        <v>2</v>
      </c>
      <c r="H8" s="11">
        <v>3</v>
      </c>
      <c r="I8" s="11">
        <v>1</v>
      </c>
      <c r="J8" s="11">
        <v>5</v>
      </c>
      <c r="K8" s="11">
        <v>1</v>
      </c>
      <c r="L8" s="11">
        <v>0</v>
      </c>
      <c r="M8" s="11">
        <v>0</v>
      </c>
      <c r="N8" s="11">
        <v>0</v>
      </c>
      <c r="O8" s="11">
        <v>3</v>
      </c>
      <c r="P8" s="12">
        <f t="shared" si="0"/>
        <v>23</v>
      </c>
      <c r="Q8" s="13">
        <f t="shared" si="1"/>
        <v>0.23958333333333334</v>
      </c>
      <c r="R8" s="14" t="s">
        <v>37</v>
      </c>
    </row>
    <row r="9" spans="1:18" ht="18" customHeight="1" x14ac:dyDescent="0.25">
      <c r="A9" s="8" t="s">
        <v>164</v>
      </c>
      <c r="B9" s="15" t="s">
        <v>103</v>
      </c>
      <c r="C9" s="10" t="s">
        <v>162</v>
      </c>
      <c r="D9" s="10" t="s">
        <v>125</v>
      </c>
      <c r="E9" s="8" t="s">
        <v>126</v>
      </c>
      <c r="F9" s="9">
        <v>3</v>
      </c>
      <c r="G9" s="9">
        <v>3</v>
      </c>
      <c r="H9" s="9">
        <v>4</v>
      </c>
      <c r="I9" s="9">
        <v>0</v>
      </c>
      <c r="J9" s="9">
        <v>0</v>
      </c>
      <c r="K9" s="9">
        <v>4</v>
      </c>
      <c r="L9" s="9">
        <v>0</v>
      </c>
      <c r="M9" s="9">
        <v>0</v>
      </c>
      <c r="N9" s="9">
        <v>3</v>
      </c>
      <c r="O9" s="9">
        <v>3</v>
      </c>
      <c r="P9" s="12">
        <f t="shared" si="0"/>
        <v>20</v>
      </c>
      <c r="Q9" s="13">
        <f t="shared" si="1"/>
        <v>0.20833333333333334</v>
      </c>
      <c r="R9" s="14" t="s">
        <v>37</v>
      </c>
    </row>
    <row r="10" spans="1:18" ht="18" customHeight="1" x14ac:dyDescent="0.25">
      <c r="A10" s="8" t="s">
        <v>170</v>
      </c>
      <c r="B10" s="15" t="s">
        <v>109</v>
      </c>
      <c r="C10" s="10" t="s">
        <v>162</v>
      </c>
      <c r="D10" s="10" t="s">
        <v>125</v>
      </c>
      <c r="E10" s="8" t="s">
        <v>126</v>
      </c>
      <c r="F10" s="9">
        <v>8</v>
      </c>
      <c r="G10" s="9">
        <v>3</v>
      </c>
      <c r="H10" s="9">
        <v>0</v>
      </c>
      <c r="I10" s="9">
        <v>1</v>
      </c>
      <c r="J10" s="9">
        <v>1</v>
      </c>
      <c r="K10" s="9">
        <v>1</v>
      </c>
      <c r="L10" s="9">
        <v>0</v>
      </c>
      <c r="M10" s="9">
        <v>0</v>
      </c>
      <c r="N10" s="9">
        <v>1</v>
      </c>
      <c r="O10" s="9">
        <v>3</v>
      </c>
      <c r="P10" s="12">
        <f t="shared" si="0"/>
        <v>18</v>
      </c>
      <c r="Q10" s="13">
        <f t="shared" si="1"/>
        <v>0.1875</v>
      </c>
      <c r="R10" s="14" t="s">
        <v>37</v>
      </c>
    </row>
    <row r="11" spans="1:18" ht="18" customHeight="1" x14ac:dyDescent="0.25">
      <c r="A11" s="8" t="s">
        <v>161</v>
      </c>
      <c r="B11" s="15" t="s">
        <v>101</v>
      </c>
      <c r="C11" s="10" t="s">
        <v>162</v>
      </c>
      <c r="D11" s="10" t="s">
        <v>125</v>
      </c>
      <c r="E11" s="8" t="s">
        <v>126</v>
      </c>
      <c r="F11" s="9">
        <v>4</v>
      </c>
      <c r="G11" s="9">
        <v>4</v>
      </c>
      <c r="H11" s="9">
        <v>0</v>
      </c>
      <c r="I11" s="9">
        <v>0</v>
      </c>
      <c r="J11" s="9">
        <v>0</v>
      </c>
      <c r="K11" s="9">
        <v>2</v>
      </c>
      <c r="L11" s="9">
        <v>0</v>
      </c>
      <c r="M11" s="9">
        <v>2</v>
      </c>
      <c r="N11" s="9">
        <v>0</v>
      </c>
      <c r="O11" s="9">
        <v>3</v>
      </c>
      <c r="P11" s="12">
        <f t="shared" si="0"/>
        <v>15</v>
      </c>
      <c r="Q11" s="13">
        <f t="shared" si="1"/>
        <v>0.15625</v>
      </c>
      <c r="R11" s="14" t="s">
        <v>37</v>
      </c>
    </row>
    <row r="12" spans="1:18" ht="18" customHeight="1" x14ac:dyDescent="0.25">
      <c r="A12" s="8" t="s">
        <v>163</v>
      </c>
      <c r="B12" s="15" t="s">
        <v>102</v>
      </c>
      <c r="C12" s="10" t="s">
        <v>162</v>
      </c>
      <c r="D12" s="10" t="s">
        <v>125</v>
      </c>
      <c r="E12" s="8" t="s">
        <v>126</v>
      </c>
      <c r="F12" s="9">
        <v>6</v>
      </c>
      <c r="G12" s="9">
        <v>2</v>
      </c>
      <c r="H12" s="9">
        <v>0</v>
      </c>
      <c r="I12" s="9">
        <v>2</v>
      </c>
      <c r="J12" s="9">
        <v>0</v>
      </c>
      <c r="K12" s="9">
        <v>0</v>
      </c>
      <c r="L12" s="9">
        <v>1</v>
      </c>
      <c r="M12" s="9">
        <v>1</v>
      </c>
      <c r="N12" s="9">
        <v>0</v>
      </c>
      <c r="O12" s="9">
        <v>3</v>
      </c>
      <c r="P12" s="12">
        <f t="shared" si="0"/>
        <v>15</v>
      </c>
      <c r="Q12" s="13">
        <f t="shared" si="1"/>
        <v>0.15625</v>
      </c>
      <c r="R12" s="14" t="s">
        <v>37</v>
      </c>
    </row>
    <row r="13" spans="1:18" ht="18" customHeight="1" x14ac:dyDescent="0.25">
      <c r="A13" s="8" t="s">
        <v>176</v>
      </c>
      <c r="B13" s="15" t="s">
        <v>114</v>
      </c>
      <c r="C13" s="21" t="s">
        <v>175</v>
      </c>
      <c r="D13" s="10" t="s">
        <v>125</v>
      </c>
      <c r="E13" s="8" t="s">
        <v>126</v>
      </c>
      <c r="F13" s="9">
        <v>4</v>
      </c>
      <c r="G13" s="9">
        <v>0</v>
      </c>
      <c r="H13" s="9">
        <v>1</v>
      </c>
      <c r="I13" s="9">
        <v>2</v>
      </c>
      <c r="J13" s="9">
        <v>1</v>
      </c>
      <c r="K13" s="9">
        <v>0</v>
      </c>
      <c r="L13" s="9">
        <v>0</v>
      </c>
      <c r="M13" s="9">
        <v>0</v>
      </c>
      <c r="N13" s="9">
        <v>1</v>
      </c>
      <c r="O13" s="9">
        <v>3</v>
      </c>
      <c r="P13" s="12">
        <f t="shared" si="0"/>
        <v>12</v>
      </c>
      <c r="Q13" s="13">
        <f t="shared" si="1"/>
        <v>0.125</v>
      </c>
      <c r="R13" s="14" t="s">
        <v>37</v>
      </c>
    </row>
    <row r="14" spans="1:18" ht="18" customHeight="1" x14ac:dyDescent="0.25">
      <c r="A14" s="8" t="s">
        <v>181</v>
      </c>
      <c r="B14" s="15" t="s">
        <v>119</v>
      </c>
      <c r="C14" s="21" t="s">
        <v>175</v>
      </c>
      <c r="D14" s="10" t="s">
        <v>125</v>
      </c>
      <c r="E14" s="8" t="s">
        <v>126</v>
      </c>
      <c r="F14" s="9">
        <v>5</v>
      </c>
      <c r="G14" s="9">
        <v>1</v>
      </c>
      <c r="H14" s="9">
        <v>0</v>
      </c>
      <c r="I14" s="9">
        <v>0</v>
      </c>
      <c r="J14" s="9">
        <v>2</v>
      </c>
      <c r="K14" s="9">
        <v>0</v>
      </c>
      <c r="L14" s="9">
        <v>0</v>
      </c>
      <c r="M14" s="9">
        <v>1</v>
      </c>
      <c r="N14" s="9">
        <v>0</v>
      </c>
      <c r="O14" s="9">
        <v>3</v>
      </c>
      <c r="P14" s="12">
        <f t="shared" si="0"/>
        <v>12</v>
      </c>
      <c r="Q14" s="13">
        <f t="shared" si="1"/>
        <v>0.125</v>
      </c>
      <c r="R14" s="14" t="s">
        <v>37</v>
      </c>
    </row>
    <row r="15" spans="1:18" ht="18" customHeight="1" x14ac:dyDescent="0.25">
      <c r="A15" s="8" t="s">
        <v>171</v>
      </c>
      <c r="B15" s="15" t="s">
        <v>110</v>
      </c>
      <c r="C15" s="10" t="s">
        <v>162</v>
      </c>
      <c r="D15" s="10" t="s">
        <v>125</v>
      </c>
      <c r="E15" s="8" t="s">
        <v>126</v>
      </c>
      <c r="F15" s="9">
        <v>3</v>
      </c>
      <c r="G15" s="9">
        <v>0</v>
      </c>
      <c r="H15" s="9">
        <v>2</v>
      </c>
      <c r="I15" s="9">
        <v>1</v>
      </c>
      <c r="J15" s="9">
        <v>1</v>
      </c>
      <c r="K15" s="9">
        <v>1</v>
      </c>
      <c r="L15" s="9">
        <v>0</v>
      </c>
      <c r="M15" s="9">
        <v>0</v>
      </c>
      <c r="N15" s="9">
        <v>1</v>
      </c>
      <c r="O15" s="9">
        <v>2</v>
      </c>
      <c r="P15" s="12">
        <f t="shared" si="0"/>
        <v>11</v>
      </c>
      <c r="Q15" s="13">
        <f t="shared" si="1"/>
        <v>0.11458333333333333</v>
      </c>
      <c r="R15" s="14" t="s">
        <v>37</v>
      </c>
    </row>
    <row r="16" spans="1:18" ht="18" customHeight="1" x14ac:dyDescent="0.25">
      <c r="A16" s="8" t="s">
        <v>172</v>
      </c>
      <c r="B16" s="15" t="s">
        <v>111</v>
      </c>
      <c r="C16" s="10" t="s">
        <v>162</v>
      </c>
      <c r="D16" s="10" t="s">
        <v>125</v>
      </c>
      <c r="E16" s="8" t="s">
        <v>126</v>
      </c>
      <c r="F16" s="9">
        <v>2</v>
      </c>
      <c r="G16" s="9">
        <v>0</v>
      </c>
      <c r="H16" s="9">
        <v>1</v>
      </c>
      <c r="I16" s="9">
        <v>1</v>
      </c>
      <c r="J16" s="9">
        <v>1</v>
      </c>
      <c r="K16" s="9">
        <v>2</v>
      </c>
      <c r="L16" s="9">
        <v>0</v>
      </c>
      <c r="M16" s="9">
        <v>0</v>
      </c>
      <c r="N16" s="9">
        <v>1</v>
      </c>
      <c r="O16" s="9">
        <v>2</v>
      </c>
      <c r="P16" s="12">
        <f t="shared" si="0"/>
        <v>10</v>
      </c>
      <c r="Q16" s="13">
        <f t="shared" si="1"/>
        <v>0.10416666666666667</v>
      </c>
      <c r="R16" s="14" t="s">
        <v>37</v>
      </c>
    </row>
    <row r="17" spans="1:18" ht="18" customHeight="1" x14ac:dyDescent="0.25">
      <c r="A17" s="8" t="s">
        <v>173</v>
      </c>
      <c r="B17" s="15" t="s">
        <v>112</v>
      </c>
      <c r="C17" s="10" t="s">
        <v>162</v>
      </c>
      <c r="D17" s="10" t="s">
        <v>125</v>
      </c>
      <c r="E17" s="8" t="s">
        <v>126</v>
      </c>
      <c r="F17" s="9">
        <v>0</v>
      </c>
      <c r="G17" s="9">
        <v>1</v>
      </c>
      <c r="H17" s="9">
        <v>2</v>
      </c>
      <c r="I17" s="9">
        <v>1</v>
      </c>
      <c r="J17" s="9">
        <v>1</v>
      </c>
      <c r="K17" s="9">
        <v>1</v>
      </c>
      <c r="L17" s="9">
        <v>0</v>
      </c>
      <c r="M17" s="9">
        <v>0</v>
      </c>
      <c r="N17" s="9">
        <v>1</v>
      </c>
      <c r="O17" s="9">
        <v>3</v>
      </c>
      <c r="P17" s="12">
        <f t="shared" si="0"/>
        <v>10</v>
      </c>
      <c r="Q17" s="13">
        <f t="shared" si="1"/>
        <v>0.10416666666666667</v>
      </c>
      <c r="R17" s="14" t="s">
        <v>37</v>
      </c>
    </row>
    <row r="18" spans="1:18" ht="18" customHeight="1" x14ac:dyDescent="0.25">
      <c r="A18" s="8" t="s">
        <v>178</v>
      </c>
      <c r="B18" s="15" t="s">
        <v>116</v>
      </c>
      <c r="C18" s="21" t="s">
        <v>175</v>
      </c>
      <c r="D18" s="10" t="s">
        <v>125</v>
      </c>
      <c r="E18" s="8" t="s">
        <v>126</v>
      </c>
      <c r="F18" s="9">
        <v>3</v>
      </c>
      <c r="G18" s="9">
        <v>0</v>
      </c>
      <c r="H18" s="9">
        <v>0</v>
      </c>
      <c r="I18" s="9">
        <v>1</v>
      </c>
      <c r="J18" s="9">
        <v>2</v>
      </c>
      <c r="K18" s="9">
        <v>0</v>
      </c>
      <c r="L18" s="9">
        <v>0</v>
      </c>
      <c r="M18" s="9">
        <v>1</v>
      </c>
      <c r="N18" s="9">
        <v>0</v>
      </c>
      <c r="O18" s="9">
        <v>2</v>
      </c>
      <c r="P18" s="12">
        <f t="shared" si="0"/>
        <v>9</v>
      </c>
      <c r="Q18" s="13">
        <f t="shared" si="1"/>
        <v>9.375E-2</v>
      </c>
      <c r="R18" s="14" t="s">
        <v>37</v>
      </c>
    </row>
    <row r="19" spans="1:18" ht="18" customHeight="1" x14ac:dyDescent="0.25">
      <c r="A19" s="8" t="s">
        <v>174</v>
      </c>
      <c r="B19" s="15" t="s">
        <v>113</v>
      </c>
      <c r="C19" s="21" t="s">
        <v>175</v>
      </c>
      <c r="D19" s="10" t="s">
        <v>125</v>
      </c>
      <c r="E19" s="8" t="s">
        <v>126</v>
      </c>
      <c r="F19" s="9">
        <v>2</v>
      </c>
      <c r="G19" s="9">
        <v>0</v>
      </c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0</v>
      </c>
      <c r="N19" s="9">
        <v>0</v>
      </c>
      <c r="O19" s="9">
        <v>1</v>
      </c>
      <c r="P19" s="12">
        <f t="shared" si="0"/>
        <v>8</v>
      </c>
      <c r="Q19" s="13">
        <f t="shared" si="1"/>
        <v>8.3333333333333329E-2</v>
      </c>
      <c r="R19" s="14" t="s">
        <v>37</v>
      </c>
    </row>
    <row r="20" spans="1:18" ht="18" customHeight="1" x14ac:dyDescent="0.25">
      <c r="A20" s="8" t="s">
        <v>179</v>
      </c>
      <c r="B20" s="15" t="s">
        <v>117</v>
      </c>
      <c r="C20" s="21" t="s">
        <v>175</v>
      </c>
      <c r="D20" s="10" t="s">
        <v>125</v>
      </c>
      <c r="E20" s="8" t="s">
        <v>126</v>
      </c>
      <c r="F20" s="9">
        <v>1</v>
      </c>
      <c r="G20" s="9">
        <v>2</v>
      </c>
      <c r="H20" s="9">
        <v>1</v>
      </c>
      <c r="I20" s="9">
        <v>2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1</v>
      </c>
      <c r="P20" s="12">
        <f t="shared" si="0"/>
        <v>8</v>
      </c>
      <c r="Q20" s="13">
        <f t="shared" si="1"/>
        <v>8.3333333333333329E-2</v>
      </c>
      <c r="R20" s="14" t="s">
        <v>37</v>
      </c>
    </row>
    <row r="21" spans="1:18" ht="18" customHeight="1" x14ac:dyDescent="0.25">
      <c r="A21" s="8" t="s">
        <v>180</v>
      </c>
      <c r="B21" s="15" t="s">
        <v>118</v>
      </c>
      <c r="C21" s="21" t="s">
        <v>175</v>
      </c>
      <c r="D21" s="10" t="s">
        <v>125</v>
      </c>
      <c r="E21" s="8" t="s">
        <v>126</v>
      </c>
      <c r="F21" s="9">
        <v>2</v>
      </c>
      <c r="G21" s="9">
        <v>0</v>
      </c>
      <c r="H21" s="9">
        <v>0</v>
      </c>
      <c r="I21" s="9">
        <v>1</v>
      </c>
      <c r="J21" s="9">
        <v>1</v>
      </c>
      <c r="K21" s="9">
        <v>0</v>
      </c>
      <c r="L21" s="9">
        <v>0</v>
      </c>
      <c r="M21" s="9">
        <v>2</v>
      </c>
      <c r="N21" s="9">
        <v>0</v>
      </c>
      <c r="O21" s="9">
        <v>2</v>
      </c>
      <c r="P21" s="12">
        <f t="shared" si="0"/>
        <v>8</v>
      </c>
      <c r="Q21" s="13">
        <f t="shared" si="1"/>
        <v>8.3333333333333329E-2</v>
      </c>
      <c r="R21" s="14" t="s">
        <v>37</v>
      </c>
    </row>
    <row r="22" spans="1:18" ht="18" customHeight="1" x14ac:dyDescent="0.25">
      <c r="A22" s="8" t="s">
        <v>182</v>
      </c>
      <c r="B22" s="15" t="s">
        <v>120</v>
      </c>
      <c r="C22" s="21" t="s">
        <v>175</v>
      </c>
      <c r="D22" s="10" t="s">
        <v>125</v>
      </c>
      <c r="E22" s="8" t="s">
        <v>126</v>
      </c>
      <c r="F22" s="9">
        <v>2</v>
      </c>
      <c r="G22" s="9">
        <v>0</v>
      </c>
      <c r="H22" s="9">
        <v>2</v>
      </c>
      <c r="I22" s="9">
        <v>0</v>
      </c>
      <c r="J22" s="9">
        <v>0</v>
      </c>
      <c r="K22" s="9">
        <v>0</v>
      </c>
      <c r="L22" s="9">
        <v>1</v>
      </c>
      <c r="M22" s="9">
        <v>0</v>
      </c>
      <c r="N22" s="9">
        <v>0</v>
      </c>
      <c r="O22" s="9">
        <v>2</v>
      </c>
      <c r="P22" s="12">
        <f t="shared" si="0"/>
        <v>7</v>
      </c>
      <c r="Q22" s="13">
        <f t="shared" si="1"/>
        <v>7.2916666666666671E-2</v>
      </c>
      <c r="R22" s="14" t="s">
        <v>37</v>
      </c>
    </row>
    <row r="23" spans="1:18" ht="18" customHeight="1" x14ac:dyDescent="0.25">
      <c r="A23" s="8" t="s">
        <v>177</v>
      </c>
      <c r="B23" s="15" t="s">
        <v>115</v>
      </c>
      <c r="C23" s="21" t="s">
        <v>175</v>
      </c>
      <c r="D23" s="10" t="s">
        <v>125</v>
      </c>
      <c r="E23" s="8" t="s">
        <v>126</v>
      </c>
      <c r="F23" s="9">
        <v>1</v>
      </c>
      <c r="G23" s="9">
        <v>0</v>
      </c>
      <c r="H23" s="9">
        <v>1</v>
      </c>
      <c r="I23" s="9">
        <v>1</v>
      </c>
      <c r="J23" s="9">
        <v>1</v>
      </c>
      <c r="K23" s="9">
        <v>0</v>
      </c>
      <c r="L23" s="9">
        <v>0</v>
      </c>
      <c r="M23" s="9">
        <v>1</v>
      </c>
      <c r="N23" s="9">
        <v>0</v>
      </c>
      <c r="O23" s="9">
        <v>1</v>
      </c>
      <c r="P23" s="12">
        <f t="shared" si="0"/>
        <v>6</v>
      </c>
      <c r="Q23" s="13">
        <f t="shared" si="1"/>
        <v>6.25E-2</v>
      </c>
      <c r="R23" s="14" t="s">
        <v>37</v>
      </c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ref="P24:P43" si="2">SUM(F24:O24)</f>
        <v>0</v>
      </c>
      <c r="Q24" s="13">
        <f t="shared" ref="Q24:Q43" si="3">P24/96</f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23">
    <sortCondition descending="1" ref="Q4:Q23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D1" zoomScale="70" zoomScaleNormal="70" workbookViewId="0">
      <pane ySplit="2" topLeftCell="A12" activePane="bottomLeft" state="frozen"/>
      <selection pane="bottomLeft" activeCell="D14" sqref="D14:D24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6.5" thickBot="1" x14ac:dyDescent="0.25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thickBot="1" x14ac:dyDescent="0.3">
      <c r="A4" s="26" t="s">
        <v>50</v>
      </c>
      <c r="B4" s="9" t="s">
        <v>113</v>
      </c>
      <c r="C4" s="10" t="s">
        <v>40</v>
      </c>
      <c r="D4" s="10" t="s">
        <v>125</v>
      </c>
      <c r="E4" s="8" t="s">
        <v>121</v>
      </c>
      <c r="F4" s="9">
        <v>8</v>
      </c>
      <c r="G4" s="9">
        <v>6</v>
      </c>
      <c r="H4" s="9">
        <v>4</v>
      </c>
      <c r="I4" s="9">
        <v>6</v>
      </c>
      <c r="J4" s="9">
        <v>6</v>
      </c>
      <c r="K4" s="9">
        <v>4</v>
      </c>
      <c r="L4" s="9">
        <v>2</v>
      </c>
      <c r="M4" s="9">
        <v>2</v>
      </c>
      <c r="N4" s="9">
        <v>4</v>
      </c>
      <c r="O4" s="9">
        <v>0</v>
      </c>
      <c r="P4" s="12">
        <f t="shared" ref="P4:P26" si="0">SUM(F4:O4)</f>
        <v>42</v>
      </c>
      <c r="Q4" s="13">
        <f t="shared" ref="Q4:Q26" si="1">P4/78</f>
        <v>0.53846153846153844</v>
      </c>
      <c r="R4" s="14" t="s">
        <v>38</v>
      </c>
    </row>
    <row r="5" spans="1:18" ht="18" customHeight="1" thickBot="1" x14ac:dyDescent="0.3">
      <c r="A5" s="27" t="s">
        <v>47</v>
      </c>
      <c r="B5" s="9" t="s">
        <v>107</v>
      </c>
      <c r="C5" s="10" t="s">
        <v>40</v>
      </c>
      <c r="D5" s="10" t="s">
        <v>125</v>
      </c>
      <c r="E5" s="8" t="s">
        <v>121</v>
      </c>
      <c r="F5" s="15">
        <v>8</v>
      </c>
      <c r="G5" s="15">
        <v>5</v>
      </c>
      <c r="H5" s="15">
        <v>6</v>
      </c>
      <c r="I5" s="15">
        <v>2</v>
      </c>
      <c r="J5" s="15">
        <v>4</v>
      </c>
      <c r="K5" s="15">
        <v>2</v>
      </c>
      <c r="L5" s="15">
        <v>2</v>
      </c>
      <c r="M5" s="15">
        <v>2</v>
      </c>
      <c r="N5" s="15">
        <v>5</v>
      </c>
      <c r="O5" s="15">
        <v>3</v>
      </c>
      <c r="P5" s="12">
        <f t="shared" si="0"/>
        <v>39</v>
      </c>
      <c r="Q5" s="13">
        <f t="shared" si="1"/>
        <v>0.5</v>
      </c>
      <c r="R5" s="14" t="s">
        <v>39</v>
      </c>
    </row>
    <row r="6" spans="1:18" ht="18" customHeight="1" thickBot="1" x14ac:dyDescent="0.3">
      <c r="A6" s="27" t="s">
        <v>55</v>
      </c>
      <c r="B6" s="9" t="s">
        <v>115</v>
      </c>
      <c r="C6" s="10" t="s">
        <v>40</v>
      </c>
      <c r="D6" s="10" t="s">
        <v>125</v>
      </c>
      <c r="E6" s="8" t="s">
        <v>121</v>
      </c>
      <c r="F6" s="9">
        <v>7</v>
      </c>
      <c r="G6" s="9">
        <v>3</v>
      </c>
      <c r="H6" s="9">
        <v>2</v>
      </c>
      <c r="I6" s="9">
        <v>0</v>
      </c>
      <c r="J6" s="9">
        <v>8</v>
      </c>
      <c r="K6" s="9">
        <v>8</v>
      </c>
      <c r="L6" s="9">
        <v>2</v>
      </c>
      <c r="M6" s="9">
        <v>2</v>
      </c>
      <c r="N6" s="9">
        <v>4</v>
      </c>
      <c r="O6" s="9">
        <v>3</v>
      </c>
      <c r="P6" s="12">
        <f t="shared" si="0"/>
        <v>39</v>
      </c>
      <c r="Q6" s="13">
        <f t="shared" si="1"/>
        <v>0.5</v>
      </c>
      <c r="R6" s="14" t="s">
        <v>39</v>
      </c>
    </row>
    <row r="7" spans="1:18" ht="18" customHeight="1" thickBot="1" x14ac:dyDescent="0.3">
      <c r="A7" s="27" t="s">
        <v>53</v>
      </c>
      <c r="B7" s="9" t="s">
        <v>112</v>
      </c>
      <c r="C7" s="10" t="s">
        <v>40</v>
      </c>
      <c r="D7" s="10" t="s">
        <v>125</v>
      </c>
      <c r="E7" s="8" t="s">
        <v>121</v>
      </c>
      <c r="F7" s="9">
        <v>6</v>
      </c>
      <c r="G7" s="9">
        <v>4</v>
      </c>
      <c r="H7" s="9">
        <v>0</v>
      </c>
      <c r="I7" s="9">
        <v>2</v>
      </c>
      <c r="J7" s="9">
        <v>6</v>
      </c>
      <c r="K7" s="9">
        <v>4</v>
      </c>
      <c r="L7" s="9">
        <v>2</v>
      </c>
      <c r="M7" s="9">
        <v>4</v>
      </c>
      <c r="N7" s="9">
        <v>3</v>
      </c>
      <c r="O7" s="9">
        <v>3</v>
      </c>
      <c r="P7" s="12">
        <f t="shared" si="0"/>
        <v>34</v>
      </c>
      <c r="Q7" s="13">
        <f t="shared" si="1"/>
        <v>0.4358974358974359</v>
      </c>
      <c r="R7" s="14" t="s">
        <v>37</v>
      </c>
    </row>
    <row r="8" spans="1:18" ht="18" customHeight="1" thickBot="1" x14ac:dyDescent="0.3">
      <c r="A8" s="27" t="s">
        <v>54</v>
      </c>
      <c r="B8" s="9" t="s">
        <v>114</v>
      </c>
      <c r="C8" s="10" t="s">
        <v>40</v>
      </c>
      <c r="D8" s="10" t="s">
        <v>125</v>
      </c>
      <c r="E8" s="8" t="s">
        <v>121</v>
      </c>
      <c r="F8" s="15">
        <v>6</v>
      </c>
      <c r="G8" s="15">
        <v>6</v>
      </c>
      <c r="H8" s="15">
        <v>2</v>
      </c>
      <c r="I8" s="15">
        <v>4</v>
      </c>
      <c r="J8" s="15">
        <v>2</v>
      </c>
      <c r="K8" s="15">
        <v>2</v>
      </c>
      <c r="L8" s="15">
        <v>0</v>
      </c>
      <c r="M8" s="15">
        <v>4</v>
      </c>
      <c r="N8" s="15">
        <v>5</v>
      </c>
      <c r="O8" s="15">
        <v>2</v>
      </c>
      <c r="P8" s="12">
        <f t="shared" si="0"/>
        <v>33</v>
      </c>
      <c r="Q8" s="13">
        <f t="shared" si="1"/>
        <v>0.42307692307692307</v>
      </c>
      <c r="R8" s="14" t="s">
        <v>37</v>
      </c>
    </row>
    <row r="9" spans="1:18" ht="18" customHeight="1" thickBot="1" x14ac:dyDescent="0.3">
      <c r="A9" s="28" t="s">
        <v>52</v>
      </c>
      <c r="B9" s="9" t="s">
        <v>105</v>
      </c>
      <c r="C9" s="10" t="s">
        <v>40</v>
      </c>
      <c r="D9" s="10" t="s">
        <v>125</v>
      </c>
      <c r="E9" s="8" t="s">
        <v>121</v>
      </c>
      <c r="F9" s="9">
        <v>8</v>
      </c>
      <c r="G9" s="9">
        <v>3</v>
      </c>
      <c r="H9" s="9">
        <v>2</v>
      </c>
      <c r="I9" s="9">
        <v>8</v>
      </c>
      <c r="J9" s="9">
        <v>2</v>
      </c>
      <c r="K9" s="9">
        <v>2</v>
      </c>
      <c r="L9" s="9">
        <v>2</v>
      </c>
      <c r="M9" s="9">
        <v>2</v>
      </c>
      <c r="N9" s="9">
        <v>0</v>
      </c>
      <c r="O9" s="9">
        <v>3</v>
      </c>
      <c r="P9" s="12">
        <f t="shared" si="0"/>
        <v>32</v>
      </c>
      <c r="Q9" s="13">
        <f t="shared" si="1"/>
        <v>0.41025641025641024</v>
      </c>
      <c r="R9" s="14" t="s">
        <v>37</v>
      </c>
    </row>
    <row r="10" spans="1:18" ht="18" customHeight="1" thickBot="1" x14ac:dyDescent="0.3">
      <c r="A10" s="23" t="s">
        <v>45</v>
      </c>
      <c r="B10" s="9" t="s">
        <v>106</v>
      </c>
      <c r="C10" s="10" t="s">
        <v>40</v>
      </c>
      <c r="D10" s="10" t="s">
        <v>125</v>
      </c>
      <c r="E10" s="8" t="s">
        <v>121</v>
      </c>
      <c r="F10" s="9">
        <v>6</v>
      </c>
      <c r="G10" s="9">
        <v>8</v>
      </c>
      <c r="H10" s="9">
        <v>2</v>
      </c>
      <c r="I10" s="9">
        <v>0</v>
      </c>
      <c r="J10" s="9">
        <v>3</v>
      </c>
      <c r="K10" s="9">
        <v>2</v>
      </c>
      <c r="L10" s="9">
        <v>2</v>
      </c>
      <c r="M10" s="9">
        <v>2</v>
      </c>
      <c r="N10" s="9">
        <v>4</v>
      </c>
      <c r="O10" s="9">
        <v>3</v>
      </c>
      <c r="P10" s="12">
        <f t="shared" si="0"/>
        <v>32</v>
      </c>
      <c r="Q10" s="13">
        <f t="shared" si="1"/>
        <v>0.41025641025641024</v>
      </c>
      <c r="R10" s="14" t="s">
        <v>37</v>
      </c>
    </row>
    <row r="11" spans="1:18" ht="18" customHeight="1" thickBot="1" x14ac:dyDescent="0.3">
      <c r="A11" s="27" t="s">
        <v>42</v>
      </c>
      <c r="B11" s="9" t="s">
        <v>102</v>
      </c>
      <c r="C11" s="10" t="s">
        <v>40</v>
      </c>
      <c r="D11" s="10" t="s">
        <v>125</v>
      </c>
      <c r="E11" s="8" t="s">
        <v>121</v>
      </c>
      <c r="F11" s="9">
        <v>6</v>
      </c>
      <c r="G11" s="9">
        <v>3</v>
      </c>
      <c r="H11" s="9">
        <v>0</v>
      </c>
      <c r="I11" s="9">
        <v>3</v>
      </c>
      <c r="J11" s="9">
        <v>6</v>
      </c>
      <c r="K11" s="9">
        <v>4</v>
      </c>
      <c r="L11" s="9">
        <v>1</v>
      </c>
      <c r="M11" s="9">
        <v>4</v>
      </c>
      <c r="N11" s="9">
        <v>3</v>
      </c>
      <c r="O11" s="9">
        <v>0</v>
      </c>
      <c r="P11" s="12">
        <f t="shared" si="0"/>
        <v>30</v>
      </c>
      <c r="Q11" s="13">
        <f t="shared" si="1"/>
        <v>0.38461538461538464</v>
      </c>
      <c r="R11" s="14" t="s">
        <v>37</v>
      </c>
    </row>
    <row r="12" spans="1:18" ht="18" customHeight="1" thickBot="1" x14ac:dyDescent="0.3">
      <c r="A12" s="27" t="s">
        <v>44</v>
      </c>
      <c r="B12" s="9" t="s">
        <v>104</v>
      </c>
      <c r="C12" s="10" t="s">
        <v>40</v>
      </c>
      <c r="D12" s="10" t="s">
        <v>125</v>
      </c>
      <c r="E12" s="8" t="s">
        <v>121</v>
      </c>
      <c r="F12" s="15">
        <v>7</v>
      </c>
      <c r="G12" s="15">
        <v>3</v>
      </c>
      <c r="H12" s="15">
        <v>4</v>
      </c>
      <c r="I12" s="15">
        <v>0</v>
      </c>
      <c r="J12" s="15">
        <v>4</v>
      </c>
      <c r="K12" s="15">
        <v>2</v>
      </c>
      <c r="L12" s="15">
        <v>2</v>
      </c>
      <c r="M12" s="15">
        <v>2</v>
      </c>
      <c r="N12" s="15">
        <v>5</v>
      </c>
      <c r="O12" s="15">
        <v>1</v>
      </c>
      <c r="P12" s="12">
        <f t="shared" si="0"/>
        <v>30</v>
      </c>
      <c r="Q12" s="13">
        <f t="shared" si="1"/>
        <v>0.38461538461538464</v>
      </c>
      <c r="R12" s="14" t="s">
        <v>37</v>
      </c>
    </row>
    <row r="13" spans="1:18" ht="18" customHeight="1" thickBot="1" x14ac:dyDescent="0.3">
      <c r="A13" s="27" t="s">
        <v>46</v>
      </c>
      <c r="B13" s="9" t="s">
        <v>108</v>
      </c>
      <c r="C13" s="10" t="s">
        <v>40</v>
      </c>
      <c r="D13" s="10" t="s">
        <v>125</v>
      </c>
      <c r="E13" s="8" t="s">
        <v>121</v>
      </c>
      <c r="F13" s="15">
        <v>7</v>
      </c>
      <c r="G13" s="15">
        <v>6</v>
      </c>
      <c r="H13" s="15">
        <v>2</v>
      </c>
      <c r="I13" s="15">
        <v>3</v>
      </c>
      <c r="J13" s="15">
        <v>2</v>
      </c>
      <c r="K13" s="15">
        <v>2</v>
      </c>
      <c r="L13" s="15">
        <v>4</v>
      </c>
      <c r="M13" s="15">
        <v>2</v>
      </c>
      <c r="N13" s="15">
        <v>2</v>
      </c>
      <c r="O13" s="15">
        <v>0</v>
      </c>
      <c r="P13" s="12">
        <f t="shared" si="0"/>
        <v>30</v>
      </c>
      <c r="Q13" s="13">
        <f t="shared" si="1"/>
        <v>0.38461538461538464</v>
      </c>
      <c r="R13" s="14" t="s">
        <v>37</v>
      </c>
    </row>
    <row r="14" spans="1:18" ht="18" customHeight="1" thickBot="1" x14ac:dyDescent="0.3">
      <c r="A14" s="26" t="s">
        <v>48</v>
      </c>
      <c r="B14" s="9" t="s">
        <v>109</v>
      </c>
      <c r="C14" s="10" t="s">
        <v>40</v>
      </c>
      <c r="D14" s="10" t="s">
        <v>125</v>
      </c>
      <c r="E14" s="8" t="s">
        <v>121</v>
      </c>
      <c r="F14" s="18">
        <v>5</v>
      </c>
      <c r="G14" s="18">
        <v>6</v>
      </c>
      <c r="H14" s="18">
        <v>4</v>
      </c>
      <c r="I14" s="18">
        <v>2</v>
      </c>
      <c r="J14" s="18">
        <v>4</v>
      </c>
      <c r="K14" s="18">
        <v>2</v>
      </c>
      <c r="L14" s="18">
        <v>0</v>
      </c>
      <c r="M14" s="18">
        <v>2</v>
      </c>
      <c r="N14" s="18">
        <v>0</v>
      </c>
      <c r="O14" s="18">
        <v>3</v>
      </c>
      <c r="P14" s="12">
        <f t="shared" si="0"/>
        <v>28</v>
      </c>
      <c r="Q14" s="13">
        <f t="shared" si="1"/>
        <v>0.35897435897435898</v>
      </c>
      <c r="R14" s="14" t="s">
        <v>37</v>
      </c>
    </row>
    <row r="15" spans="1:18" ht="18" customHeight="1" thickBot="1" x14ac:dyDescent="0.3">
      <c r="A15" s="27" t="s">
        <v>49</v>
      </c>
      <c r="B15" s="9" t="s">
        <v>110</v>
      </c>
      <c r="C15" s="10" t="s">
        <v>40</v>
      </c>
      <c r="D15" s="10" t="s">
        <v>125</v>
      </c>
      <c r="E15" s="8" t="s">
        <v>121</v>
      </c>
      <c r="F15" s="18">
        <v>3</v>
      </c>
      <c r="G15" s="18">
        <v>6</v>
      </c>
      <c r="H15" s="18">
        <v>3</v>
      </c>
      <c r="I15" s="18">
        <v>0</v>
      </c>
      <c r="J15" s="18">
        <v>6</v>
      </c>
      <c r="K15" s="18">
        <v>2</v>
      </c>
      <c r="L15" s="18">
        <v>0</v>
      </c>
      <c r="M15" s="18">
        <v>2</v>
      </c>
      <c r="N15" s="18">
        <v>3</v>
      </c>
      <c r="O15" s="18">
        <v>3</v>
      </c>
      <c r="P15" s="12">
        <f t="shared" si="0"/>
        <v>28</v>
      </c>
      <c r="Q15" s="13">
        <f t="shared" si="1"/>
        <v>0.35897435897435898</v>
      </c>
      <c r="R15" s="14" t="s">
        <v>56</v>
      </c>
    </row>
    <row r="16" spans="1:18" ht="18" customHeight="1" thickBot="1" x14ac:dyDescent="0.3">
      <c r="A16" s="27" t="s">
        <v>41</v>
      </c>
      <c r="B16" s="9" t="s">
        <v>101</v>
      </c>
      <c r="C16" s="10" t="s">
        <v>40</v>
      </c>
      <c r="D16" s="10" t="s">
        <v>125</v>
      </c>
      <c r="E16" s="8" t="s">
        <v>121</v>
      </c>
      <c r="F16" s="15">
        <v>2</v>
      </c>
      <c r="G16" s="15">
        <v>6</v>
      </c>
      <c r="H16" s="15">
        <v>2</v>
      </c>
      <c r="I16" s="15">
        <v>4</v>
      </c>
      <c r="J16" s="15">
        <v>2</v>
      </c>
      <c r="K16" s="15">
        <v>2</v>
      </c>
      <c r="L16" s="15">
        <v>0</v>
      </c>
      <c r="M16" s="15">
        <v>2</v>
      </c>
      <c r="N16" s="15">
        <v>2</v>
      </c>
      <c r="O16" s="15">
        <v>0</v>
      </c>
      <c r="P16" s="12">
        <f t="shared" si="0"/>
        <v>22</v>
      </c>
      <c r="Q16" s="13">
        <f t="shared" si="1"/>
        <v>0.28205128205128205</v>
      </c>
      <c r="R16" s="14" t="s">
        <v>37</v>
      </c>
    </row>
    <row r="17" spans="1:18" ht="18" customHeight="1" thickBot="1" x14ac:dyDescent="0.3">
      <c r="A17" s="27" t="s">
        <v>51</v>
      </c>
      <c r="B17" s="9" t="s">
        <v>111</v>
      </c>
      <c r="C17" s="10" t="s">
        <v>40</v>
      </c>
      <c r="D17" s="10" t="s">
        <v>125</v>
      </c>
      <c r="E17" s="8" t="s">
        <v>121</v>
      </c>
      <c r="F17" s="15">
        <v>7</v>
      </c>
      <c r="G17" s="15">
        <v>6</v>
      </c>
      <c r="H17" s="15">
        <v>0</v>
      </c>
      <c r="I17" s="15">
        <v>0</v>
      </c>
      <c r="J17" s="15">
        <v>2</v>
      </c>
      <c r="K17" s="15">
        <v>2</v>
      </c>
      <c r="L17" s="15">
        <v>1</v>
      </c>
      <c r="M17" s="15">
        <v>2</v>
      </c>
      <c r="N17" s="15">
        <v>2</v>
      </c>
      <c r="O17" s="15">
        <v>0</v>
      </c>
      <c r="P17" s="12">
        <f t="shared" si="0"/>
        <v>22</v>
      </c>
      <c r="Q17" s="13">
        <f t="shared" si="1"/>
        <v>0.28205128205128205</v>
      </c>
      <c r="R17" s="14" t="s">
        <v>37</v>
      </c>
    </row>
    <row r="18" spans="1:18" ht="18" customHeight="1" thickBot="1" x14ac:dyDescent="0.3">
      <c r="A18" s="27" t="s">
        <v>43</v>
      </c>
      <c r="B18" s="9" t="s">
        <v>103</v>
      </c>
      <c r="C18" s="10" t="s">
        <v>40</v>
      </c>
      <c r="D18" s="10" t="s">
        <v>125</v>
      </c>
      <c r="E18" s="8" t="s">
        <v>121</v>
      </c>
      <c r="F18" s="9">
        <v>3</v>
      </c>
      <c r="G18" s="9">
        <v>6</v>
      </c>
      <c r="H18" s="9">
        <v>3</v>
      </c>
      <c r="I18" s="9">
        <v>1</v>
      </c>
      <c r="J18" s="9">
        <v>0</v>
      </c>
      <c r="K18" s="9">
        <v>0</v>
      </c>
      <c r="L18" s="9">
        <v>2</v>
      </c>
      <c r="M18" s="9">
        <v>0</v>
      </c>
      <c r="N18" s="9">
        <v>0</v>
      </c>
      <c r="O18" s="9">
        <v>0</v>
      </c>
      <c r="P18" s="12">
        <f t="shared" si="0"/>
        <v>15</v>
      </c>
      <c r="Q18" s="13">
        <f t="shared" si="1"/>
        <v>0.19230769230769232</v>
      </c>
      <c r="R18" s="14" t="s">
        <v>37</v>
      </c>
    </row>
    <row r="19" spans="1:18" ht="18" customHeight="1" x14ac:dyDescent="0.25">
      <c r="A19" s="8" t="s">
        <v>189</v>
      </c>
      <c r="B19" s="9" t="s">
        <v>139</v>
      </c>
      <c r="C19" s="21" t="s">
        <v>184</v>
      </c>
      <c r="D19" s="10" t="s">
        <v>125</v>
      </c>
      <c r="E19" s="8" t="s">
        <v>126</v>
      </c>
      <c r="F19" s="9">
        <v>3</v>
      </c>
      <c r="G19" s="9">
        <v>6</v>
      </c>
      <c r="H19" s="9">
        <v>0</v>
      </c>
      <c r="I19" s="9">
        <v>0</v>
      </c>
      <c r="J19" s="9">
        <v>1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12">
        <f t="shared" si="0"/>
        <v>10</v>
      </c>
      <c r="Q19" s="13">
        <f t="shared" si="1"/>
        <v>0.12820512820512819</v>
      </c>
      <c r="R19" s="14" t="s">
        <v>37</v>
      </c>
    </row>
    <row r="20" spans="1:18" ht="18" customHeight="1" x14ac:dyDescent="0.25">
      <c r="A20" s="8" t="s">
        <v>183</v>
      </c>
      <c r="B20" s="9" t="s">
        <v>116</v>
      </c>
      <c r="C20" s="21" t="s">
        <v>184</v>
      </c>
      <c r="D20" s="10" t="s">
        <v>125</v>
      </c>
      <c r="E20" s="8" t="s">
        <v>126</v>
      </c>
      <c r="F20" s="9">
        <v>3</v>
      </c>
      <c r="G20" s="9">
        <v>5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12">
        <f t="shared" si="0"/>
        <v>8</v>
      </c>
      <c r="Q20" s="13">
        <f t="shared" si="1"/>
        <v>0.10256410256410256</v>
      </c>
      <c r="R20" s="14" t="s">
        <v>37</v>
      </c>
    </row>
    <row r="21" spans="1:18" ht="18" customHeight="1" x14ac:dyDescent="0.25">
      <c r="A21" s="8" t="s">
        <v>188</v>
      </c>
      <c r="B21" s="9" t="s">
        <v>120</v>
      </c>
      <c r="C21" s="21" t="s">
        <v>184</v>
      </c>
      <c r="D21" s="10" t="s">
        <v>125</v>
      </c>
      <c r="E21" s="8" t="s">
        <v>126</v>
      </c>
      <c r="F21" s="9">
        <v>2</v>
      </c>
      <c r="G21" s="9">
        <v>5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12">
        <f t="shared" si="0"/>
        <v>8</v>
      </c>
      <c r="Q21" s="13">
        <f t="shared" si="1"/>
        <v>0.10256410256410256</v>
      </c>
      <c r="R21" s="14" t="s">
        <v>37</v>
      </c>
    </row>
    <row r="22" spans="1:18" ht="18" customHeight="1" x14ac:dyDescent="0.25">
      <c r="A22" s="8" t="s">
        <v>190</v>
      </c>
      <c r="B22" s="9" t="s">
        <v>141</v>
      </c>
      <c r="C22" s="21" t="s">
        <v>184</v>
      </c>
      <c r="D22" s="10" t="s">
        <v>125</v>
      </c>
      <c r="E22" s="8" t="s">
        <v>126</v>
      </c>
      <c r="F22" s="9">
        <v>1</v>
      </c>
      <c r="G22" s="9">
        <v>6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12">
        <f t="shared" si="0"/>
        <v>8</v>
      </c>
      <c r="Q22" s="13">
        <f t="shared" si="1"/>
        <v>0.10256410256410256</v>
      </c>
      <c r="R22" s="14" t="s">
        <v>37</v>
      </c>
    </row>
    <row r="23" spans="1:18" ht="18" customHeight="1" x14ac:dyDescent="0.25">
      <c r="A23" s="8" t="s">
        <v>186</v>
      </c>
      <c r="B23" s="9" t="s">
        <v>118</v>
      </c>
      <c r="C23" s="21" t="s">
        <v>184</v>
      </c>
      <c r="D23" s="10" t="s">
        <v>125</v>
      </c>
      <c r="E23" s="8" t="s">
        <v>126</v>
      </c>
      <c r="F23" s="9">
        <v>4</v>
      </c>
      <c r="G23" s="9">
        <v>3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12">
        <f t="shared" si="0"/>
        <v>7</v>
      </c>
      <c r="Q23" s="13">
        <f t="shared" si="1"/>
        <v>8.9743589743589744E-2</v>
      </c>
      <c r="R23" s="14" t="s">
        <v>37</v>
      </c>
    </row>
    <row r="24" spans="1:18" ht="18" customHeight="1" x14ac:dyDescent="0.25">
      <c r="A24" s="8" t="s">
        <v>191</v>
      </c>
      <c r="B24" s="9" t="s">
        <v>192</v>
      </c>
      <c r="C24" s="21" t="s">
        <v>184</v>
      </c>
      <c r="D24" s="10" t="s">
        <v>125</v>
      </c>
      <c r="E24" s="8" t="s">
        <v>126</v>
      </c>
      <c r="F24" s="9">
        <v>2</v>
      </c>
      <c r="G24" s="9">
        <v>4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</v>
      </c>
      <c r="O24" s="9">
        <v>0</v>
      </c>
      <c r="P24" s="12">
        <f t="shared" si="0"/>
        <v>7</v>
      </c>
      <c r="Q24" s="13">
        <f t="shared" si="1"/>
        <v>8.9743589743589744E-2</v>
      </c>
      <c r="R24" s="14" t="s">
        <v>37</v>
      </c>
    </row>
    <row r="25" spans="1:18" ht="18" customHeight="1" x14ac:dyDescent="0.25">
      <c r="A25" s="8" t="s">
        <v>185</v>
      </c>
      <c r="B25" s="9" t="s">
        <v>117</v>
      </c>
      <c r="C25" s="21" t="s">
        <v>184</v>
      </c>
      <c r="D25" s="10" t="s">
        <v>125</v>
      </c>
      <c r="E25" s="8" t="s">
        <v>126</v>
      </c>
      <c r="F25" s="9">
        <v>0</v>
      </c>
      <c r="G25" s="9">
        <v>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12">
        <f t="shared" si="0"/>
        <v>6</v>
      </c>
      <c r="Q25" s="13">
        <f t="shared" si="1"/>
        <v>7.6923076923076927E-2</v>
      </c>
      <c r="R25" s="14" t="s">
        <v>37</v>
      </c>
    </row>
    <row r="26" spans="1:18" ht="18" customHeight="1" x14ac:dyDescent="0.25">
      <c r="A26" s="8" t="s">
        <v>187</v>
      </c>
      <c r="B26" s="9" t="s">
        <v>119</v>
      </c>
      <c r="C26" s="21" t="s">
        <v>184</v>
      </c>
      <c r="D26" s="10" t="s">
        <v>125</v>
      </c>
      <c r="E26" s="8" t="s">
        <v>126</v>
      </c>
      <c r="F26" s="9">
        <v>2</v>
      </c>
      <c r="G26" s="9">
        <v>2</v>
      </c>
      <c r="H26" s="9">
        <v>1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2">
        <f t="shared" si="0"/>
        <v>5</v>
      </c>
      <c r="Q26" s="13">
        <f t="shared" si="1"/>
        <v>6.4102564102564097E-2</v>
      </c>
      <c r="R26" s="14" t="s">
        <v>37</v>
      </c>
    </row>
    <row r="27" spans="1:18" ht="15" customHeight="1" x14ac:dyDescent="0.25">
      <c r="A27" s="8"/>
      <c r="B27" s="18"/>
      <c r="C27" s="19"/>
      <c r="D27" s="19"/>
      <c r="E27" s="8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ref="P27:P43" si="2">SUM(F27:O27)</f>
        <v>0</v>
      </c>
      <c r="Q27" s="13">
        <f t="shared" ref="Q27:Q43" si="3">P27/78</f>
        <v>0</v>
      </c>
      <c r="R27" s="14"/>
    </row>
    <row r="28" spans="1:18" ht="15" customHeight="1" x14ac:dyDescent="0.25">
      <c r="A28" s="8"/>
      <c r="B28" s="18"/>
      <c r="C28" s="19"/>
      <c r="D28" s="19"/>
      <c r="E28" s="8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26">
    <sortCondition descending="1" ref="Q4:Q26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opLeftCell="D1" zoomScale="70" zoomScaleNormal="70" workbookViewId="0">
      <pane ySplit="2" topLeftCell="A3" activePane="bottomLeft" state="frozen"/>
      <selection pane="bottomLeft" activeCell="D4" sqref="D4:D13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68</v>
      </c>
      <c r="B4" s="9" t="s">
        <v>102</v>
      </c>
      <c r="C4" s="10">
        <v>10</v>
      </c>
      <c r="D4" s="10" t="s">
        <v>125</v>
      </c>
      <c r="E4" s="8" t="s">
        <v>121</v>
      </c>
      <c r="F4" s="15">
        <v>7</v>
      </c>
      <c r="G4" s="9">
        <v>8</v>
      </c>
      <c r="H4" s="9">
        <v>6</v>
      </c>
      <c r="I4" s="9">
        <v>1</v>
      </c>
      <c r="J4" s="9">
        <v>2</v>
      </c>
      <c r="K4" s="9">
        <v>9</v>
      </c>
      <c r="L4" s="9">
        <v>3</v>
      </c>
      <c r="M4" s="9">
        <v>4</v>
      </c>
      <c r="N4" s="9">
        <v>0</v>
      </c>
      <c r="O4" s="9">
        <v>3</v>
      </c>
      <c r="P4" s="12">
        <f t="shared" ref="P4:P15" si="0">SUM(F4:O4)</f>
        <v>43</v>
      </c>
      <c r="Q4" s="13">
        <f t="shared" ref="Q4:Q15" si="1">P4/78</f>
        <v>0.55128205128205132</v>
      </c>
      <c r="R4" s="14" t="s">
        <v>38</v>
      </c>
    </row>
    <row r="5" spans="1:18" ht="18" customHeight="1" x14ac:dyDescent="0.25">
      <c r="A5" s="8" t="s">
        <v>67</v>
      </c>
      <c r="B5" s="9" t="s">
        <v>101</v>
      </c>
      <c r="C5" s="10">
        <v>10</v>
      </c>
      <c r="D5" s="10" t="s">
        <v>125</v>
      </c>
      <c r="E5" s="8" t="s">
        <v>121</v>
      </c>
      <c r="F5" s="9">
        <v>8</v>
      </c>
      <c r="G5" s="9">
        <v>6</v>
      </c>
      <c r="H5" s="9">
        <v>3</v>
      </c>
      <c r="I5" s="9">
        <v>2</v>
      </c>
      <c r="J5" s="9">
        <v>3</v>
      </c>
      <c r="K5" s="9">
        <v>6</v>
      </c>
      <c r="L5" s="9">
        <v>6</v>
      </c>
      <c r="M5" s="9">
        <v>3</v>
      </c>
      <c r="N5" s="9">
        <v>2</v>
      </c>
      <c r="O5" s="9">
        <v>1</v>
      </c>
      <c r="P5" s="12">
        <f t="shared" si="0"/>
        <v>40</v>
      </c>
      <c r="Q5" s="13">
        <f t="shared" si="1"/>
        <v>0.51282051282051277</v>
      </c>
      <c r="R5" s="14" t="s">
        <v>39</v>
      </c>
    </row>
    <row r="6" spans="1:18" ht="18" customHeight="1" x14ac:dyDescent="0.25">
      <c r="A6" s="8" t="s">
        <v>76</v>
      </c>
      <c r="B6" s="9" t="s">
        <v>110</v>
      </c>
      <c r="C6" s="10">
        <v>10</v>
      </c>
      <c r="D6" s="10" t="s">
        <v>125</v>
      </c>
      <c r="E6" s="8" t="s">
        <v>121</v>
      </c>
      <c r="F6" s="9">
        <v>6</v>
      </c>
      <c r="G6" s="9">
        <v>3</v>
      </c>
      <c r="H6" s="9">
        <v>3</v>
      </c>
      <c r="I6" s="9">
        <v>2</v>
      </c>
      <c r="J6" s="9">
        <v>9</v>
      </c>
      <c r="K6" s="9">
        <v>6</v>
      </c>
      <c r="L6" s="9">
        <v>3</v>
      </c>
      <c r="M6" s="9">
        <v>2</v>
      </c>
      <c r="N6" s="9">
        <v>2</v>
      </c>
      <c r="O6" s="9">
        <v>0</v>
      </c>
      <c r="P6" s="12">
        <f t="shared" si="0"/>
        <v>36</v>
      </c>
      <c r="Q6" s="13">
        <f t="shared" si="1"/>
        <v>0.46153846153846156</v>
      </c>
      <c r="R6" s="14" t="s">
        <v>37</v>
      </c>
    </row>
    <row r="7" spans="1:18" ht="18" customHeight="1" x14ac:dyDescent="0.25">
      <c r="A7" s="8" t="s">
        <v>73</v>
      </c>
      <c r="B7" s="9" t="s">
        <v>107</v>
      </c>
      <c r="C7" s="10">
        <v>10</v>
      </c>
      <c r="D7" s="10" t="s">
        <v>125</v>
      </c>
      <c r="E7" s="8" t="s">
        <v>121</v>
      </c>
      <c r="F7" s="9">
        <v>5</v>
      </c>
      <c r="G7" s="19">
        <v>6</v>
      </c>
      <c r="H7" s="9">
        <v>1</v>
      </c>
      <c r="I7" s="9">
        <v>3</v>
      </c>
      <c r="J7" s="9">
        <v>7</v>
      </c>
      <c r="K7" s="9">
        <v>6</v>
      </c>
      <c r="L7" s="9">
        <v>0</v>
      </c>
      <c r="M7" s="9">
        <v>2</v>
      </c>
      <c r="N7" s="9">
        <v>3</v>
      </c>
      <c r="O7" s="9">
        <v>0</v>
      </c>
      <c r="P7" s="12">
        <f t="shared" si="0"/>
        <v>33</v>
      </c>
      <c r="Q7" s="13">
        <f t="shared" si="1"/>
        <v>0.42307692307692307</v>
      </c>
      <c r="R7" s="14" t="s">
        <v>37</v>
      </c>
    </row>
    <row r="8" spans="1:18" ht="18" customHeight="1" x14ac:dyDescent="0.25">
      <c r="A8" s="8" t="s">
        <v>72</v>
      </c>
      <c r="B8" s="9" t="s">
        <v>106</v>
      </c>
      <c r="C8" s="10">
        <v>10</v>
      </c>
      <c r="D8" s="10" t="s">
        <v>125</v>
      </c>
      <c r="E8" s="8" t="s">
        <v>121</v>
      </c>
      <c r="F8" s="9">
        <v>6</v>
      </c>
      <c r="G8" s="9">
        <v>3</v>
      </c>
      <c r="H8" s="9">
        <v>3</v>
      </c>
      <c r="I8" s="9">
        <v>2</v>
      </c>
      <c r="J8" s="9">
        <v>0</v>
      </c>
      <c r="K8" s="9">
        <v>5</v>
      </c>
      <c r="L8" s="9">
        <v>4</v>
      </c>
      <c r="M8" s="9">
        <v>2</v>
      </c>
      <c r="N8" s="9">
        <v>0</v>
      </c>
      <c r="O8" s="9">
        <v>1</v>
      </c>
      <c r="P8" s="12">
        <f t="shared" si="0"/>
        <v>26</v>
      </c>
      <c r="Q8" s="13">
        <f t="shared" si="1"/>
        <v>0.33333333333333331</v>
      </c>
      <c r="R8" s="14" t="s">
        <v>37</v>
      </c>
    </row>
    <row r="9" spans="1:18" ht="18" customHeight="1" x14ac:dyDescent="0.25">
      <c r="A9" s="8" t="s">
        <v>70</v>
      </c>
      <c r="B9" s="9" t="s">
        <v>104</v>
      </c>
      <c r="C9" s="10">
        <v>10</v>
      </c>
      <c r="D9" s="10" t="s">
        <v>125</v>
      </c>
      <c r="E9" s="8" t="s">
        <v>121</v>
      </c>
      <c r="F9" s="18">
        <v>3</v>
      </c>
      <c r="G9" s="9">
        <v>4</v>
      </c>
      <c r="H9" s="9">
        <v>5</v>
      </c>
      <c r="I9" s="9">
        <v>0</v>
      </c>
      <c r="J9" s="9">
        <v>0</v>
      </c>
      <c r="K9" s="9">
        <v>3</v>
      </c>
      <c r="L9" s="9">
        <v>5</v>
      </c>
      <c r="M9" s="9">
        <v>2</v>
      </c>
      <c r="N9" s="9">
        <v>0</v>
      </c>
      <c r="O9" s="9">
        <v>1</v>
      </c>
      <c r="P9" s="12">
        <f t="shared" si="0"/>
        <v>23</v>
      </c>
      <c r="Q9" s="13">
        <f t="shared" si="1"/>
        <v>0.29487179487179488</v>
      </c>
      <c r="R9" s="14" t="s">
        <v>37</v>
      </c>
    </row>
    <row r="10" spans="1:18" ht="18" customHeight="1" x14ac:dyDescent="0.25">
      <c r="A10" s="8" t="s">
        <v>77</v>
      </c>
      <c r="B10" s="9" t="s">
        <v>111</v>
      </c>
      <c r="C10" s="15">
        <v>10</v>
      </c>
      <c r="D10" s="10" t="s">
        <v>125</v>
      </c>
      <c r="E10" s="8" t="s">
        <v>121</v>
      </c>
      <c r="F10" s="9">
        <v>0</v>
      </c>
      <c r="G10" s="25">
        <v>5</v>
      </c>
      <c r="H10" s="9">
        <v>0</v>
      </c>
      <c r="I10" s="9">
        <v>1</v>
      </c>
      <c r="J10" s="9">
        <v>7</v>
      </c>
      <c r="K10" s="9">
        <v>4</v>
      </c>
      <c r="L10" s="9">
        <v>4</v>
      </c>
      <c r="M10" s="9">
        <v>0</v>
      </c>
      <c r="N10" s="9">
        <v>1</v>
      </c>
      <c r="O10" s="9">
        <v>0</v>
      </c>
      <c r="P10" s="12">
        <f t="shared" si="0"/>
        <v>22</v>
      </c>
      <c r="Q10" s="13">
        <f t="shared" si="1"/>
        <v>0.28205128205128205</v>
      </c>
      <c r="R10" s="14" t="s">
        <v>37</v>
      </c>
    </row>
    <row r="11" spans="1:18" ht="18" customHeight="1" x14ac:dyDescent="0.25">
      <c r="A11" s="8" t="s">
        <v>69</v>
      </c>
      <c r="B11" s="9" t="s">
        <v>103</v>
      </c>
      <c r="C11" s="10">
        <v>10</v>
      </c>
      <c r="D11" s="10" t="s">
        <v>125</v>
      </c>
      <c r="E11" s="8" t="s">
        <v>121</v>
      </c>
      <c r="F11" s="18">
        <v>5</v>
      </c>
      <c r="G11" s="9">
        <v>3</v>
      </c>
      <c r="H11" s="9">
        <v>4</v>
      </c>
      <c r="I11" s="9">
        <v>1</v>
      </c>
      <c r="J11" s="9">
        <v>0</v>
      </c>
      <c r="K11" s="9">
        <v>2</v>
      </c>
      <c r="L11" s="9">
        <v>0</v>
      </c>
      <c r="M11" s="9">
        <v>4</v>
      </c>
      <c r="N11" s="9">
        <v>0</v>
      </c>
      <c r="O11" s="9">
        <v>0</v>
      </c>
      <c r="P11" s="12">
        <f t="shared" si="0"/>
        <v>19</v>
      </c>
      <c r="Q11" s="13">
        <f t="shared" si="1"/>
        <v>0.24358974358974358</v>
      </c>
      <c r="R11" s="14" t="s">
        <v>37</v>
      </c>
    </row>
    <row r="12" spans="1:18" ht="18" customHeight="1" x14ac:dyDescent="0.25">
      <c r="A12" s="8" t="s">
        <v>71</v>
      </c>
      <c r="B12" s="9" t="s">
        <v>105</v>
      </c>
      <c r="C12" s="10">
        <v>10</v>
      </c>
      <c r="D12" s="10" t="s">
        <v>125</v>
      </c>
      <c r="E12" s="8" t="s">
        <v>121</v>
      </c>
      <c r="F12" s="15">
        <v>2</v>
      </c>
      <c r="G12" s="9">
        <v>5</v>
      </c>
      <c r="H12" s="9">
        <v>1</v>
      </c>
      <c r="I12" s="9">
        <v>1</v>
      </c>
      <c r="J12" s="9">
        <v>1</v>
      </c>
      <c r="K12" s="9">
        <v>4</v>
      </c>
      <c r="L12" s="9">
        <v>2</v>
      </c>
      <c r="M12" s="9">
        <v>0</v>
      </c>
      <c r="N12" s="9">
        <v>0</v>
      </c>
      <c r="O12" s="9">
        <v>1</v>
      </c>
      <c r="P12" s="12">
        <f t="shared" si="0"/>
        <v>17</v>
      </c>
      <c r="Q12" s="13">
        <f t="shared" si="1"/>
        <v>0.21794871794871795</v>
      </c>
      <c r="R12" s="14" t="s">
        <v>37</v>
      </c>
    </row>
    <row r="13" spans="1:18" ht="18" customHeight="1" x14ac:dyDescent="0.25">
      <c r="A13" s="8" t="s">
        <v>78</v>
      </c>
      <c r="B13" s="9" t="s">
        <v>112</v>
      </c>
      <c r="C13" s="19">
        <v>10</v>
      </c>
      <c r="D13" s="10" t="s">
        <v>125</v>
      </c>
      <c r="E13" s="8" t="s">
        <v>121</v>
      </c>
      <c r="F13" s="9">
        <v>0</v>
      </c>
      <c r="G13" s="9">
        <v>2</v>
      </c>
      <c r="H13" s="9">
        <v>1</v>
      </c>
      <c r="I13" s="9">
        <v>0</v>
      </c>
      <c r="J13" s="9">
        <v>6</v>
      </c>
      <c r="K13" s="9">
        <v>3</v>
      </c>
      <c r="L13" s="9">
        <v>2</v>
      </c>
      <c r="M13" s="9">
        <v>0</v>
      </c>
      <c r="N13" s="9">
        <v>1</v>
      </c>
      <c r="O13" s="9">
        <v>0</v>
      </c>
      <c r="P13" s="12">
        <f t="shared" si="0"/>
        <v>15</v>
      </c>
      <c r="Q13" s="13">
        <f t="shared" si="1"/>
        <v>0.19230769230769232</v>
      </c>
      <c r="R13" s="14" t="s">
        <v>37</v>
      </c>
    </row>
    <row r="14" spans="1:18" ht="18" customHeight="1" x14ac:dyDescent="0.25">
      <c r="A14" s="8" t="s">
        <v>75</v>
      </c>
      <c r="B14" s="9" t="s">
        <v>109</v>
      </c>
      <c r="C14" s="10">
        <v>10</v>
      </c>
      <c r="D14" s="10" t="s">
        <v>125</v>
      </c>
      <c r="E14" s="8" t="s">
        <v>121</v>
      </c>
      <c r="F14" s="9">
        <v>3</v>
      </c>
      <c r="G14" s="9">
        <v>5</v>
      </c>
      <c r="H14" s="9">
        <v>1</v>
      </c>
      <c r="I14" s="9">
        <v>0</v>
      </c>
      <c r="J14" s="9">
        <v>0</v>
      </c>
      <c r="K14" s="9">
        <v>3</v>
      </c>
      <c r="L14" s="9">
        <v>0</v>
      </c>
      <c r="M14" s="9">
        <v>0</v>
      </c>
      <c r="N14" s="9">
        <v>1</v>
      </c>
      <c r="O14" s="9">
        <v>0</v>
      </c>
      <c r="P14" s="12">
        <f t="shared" si="0"/>
        <v>13</v>
      </c>
      <c r="Q14" s="13">
        <f t="shared" si="1"/>
        <v>0.16666666666666666</v>
      </c>
      <c r="R14" s="14" t="s">
        <v>37</v>
      </c>
    </row>
    <row r="15" spans="1:18" ht="18" customHeight="1" x14ac:dyDescent="0.25">
      <c r="A15" s="8" t="s">
        <v>74</v>
      </c>
      <c r="B15" s="9" t="s">
        <v>108</v>
      </c>
      <c r="C15" s="10">
        <v>10</v>
      </c>
      <c r="D15" s="10" t="s">
        <v>125</v>
      </c>
      <c r="E15" s="8" t="s">
        <v>121</v>
      </c>
      <c r="F15" s="9">
        <v>3</v>
      </c>
      <c r="G15" s="9">
        <v>4</v>
      </c>
      <c r="H15" s="9">
        <v>0</v>
      </c>
      <c r="I15" s="9">
        <v>1</v>
      </c>
      <c r="J15" s="9">
        <v>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2">
        <f t="shared" si="0"/>
        <v>12</v>
      </c>
      <c r="Q15" s="13">
        <f t="shared" si="1"/>
        <v>0.15384615384615385</v>
      </c>
      <c r="R15" s="14" t="s">
        <v>37</v>
      </c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>
        <f t="shared" ref="P16:P43" si="2">SUM(F16:O16)</f>
        <v>0</v>
      </c>
      <c r="Q16" s="13">
        <f t="shared" ref="Q16:Q43" si="3">P16/78</f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5">
    <sortCondition descending="1" ref="Q4:Q15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70" zoomScaleNormal="70" workbookViewId="0">
      <pane ySplit="2" topLeftCell="A3" activePane="bottomLeft" state="frozen"/>
      <selection pane="bottomLeft" activeCell="D16" sqref="D16"/>
    </sheetView>
  </sheetViews>
  <sheetFormatPr defaultRowHeight="12.75" x14ac:dyDescent="0.2"/>
  <cols>
    <col min="1" max="1" width="40.140625" customWidth="1"/>
    <col min="2" max="2" width="12.7109375" style="5" customWidth="1"/>
    <col min="3" max="3" width="8.140625" customWidth="1"/>
    <col min="4" max="4" width="15.5703125" customWidth="1"/>
    <col min="5" max="5" width="30.42578125" bestFit="1" customWidth="1"/>
    <col min="6" max="15" width="10.42578125" customWidth="1"/>
    <col min="16" max="16" width="10.42578125" style="2" customWidth="1"/>
    <col min="17" max="17" width="10.42578125" style="3" customWidth="1"/>
    <col min="18" max="18" width="13.7109375" style="2" customWidth="1"/>
  </cols>
  <sheetData>
    <row r="1" spans="1:18" ht="27" customHeight="1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s="4" customFormat="1" ht="15.75" x14ac:dyDescent="0.2">
      <c r="A2" s="6" t="s">
        <v>25</v>
      </c>
      <c r="B2" s="6" t="s">
        <v>16</v>
      </c>
      <c r="C2" s="6" t="s">
        <v>17</v>
      </c>
      <c r="D2" s="6" t="s">
        <v>0</v>
      </c>
      <c r="E2" s="6" t="s">
        <v>18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19</v>
      </c>
      <c r="P2" s="6" t="s">
        <v>1</v>
      </c>
      <c r="Q2" s="7" t="s">
        <v>15</v>
      </c>
      <c r="R2" s="6" t="s">
        <v>14</v>
      </c>
    </row>
    <row r="3" spans="1:18" s="4" customFormat="1" ht="15.75" x14ac:dyDescent="0.2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8" customHeight="1" x14ac:dyDescent="0.25">
      <c r="A4" s="8" t="s">
        <v>62</v>
      </c>
      <c r="B4" s="9" t="s">
        <v>104</v>
      </c>
      <c r="C4" s="10">
        <v>11</v>
      </c>
      <c r="D4" s="10" t="s">
        <v>125</v>
      </c>
      <c r="E4" s="8" t="s">
        <v>121</v>
      </c>
      <c r="F4" s="9">
        <v>8</v>
      </c>
      <c r="G4" s="9">
        <v>6</v>
      </c>
      <c r="H4" s="25">
        <v>3</v>
      </c>
      <c r="I4" s="9">
        <v>3</v>
      </c>
      <c r="J4" s="9">
        <v>2</v>
      </c>
      <c r="K4" s="9">
        <v>9</v>
      </c>
      <c r="L4" s="9">
        <v>6</v>
      </c>
      <c r="M4" s="9">
        <v>3</v>
      </c>
      <c r="N4" s="9">
        <v>2</v>
      </c>
      <c r="O4" s="9">
        <v>2</v>
      </c>
      <c r="P4" s="12">
        <f t="shared" ref="P4:P13" si="0">SUM(F4:O4)</f>
        <v>44</v>
      </c>
      <c r="Q4" s="13">
        <f t="shared" ref="Q4:Q13" si="1">P4/78</f>
        <v>0.5641025641025641</v>
      </c>
      <c r="R4" s="14" t="s">
        <v>38</v>
      </c>
    </row>
    <row r="5" spans="1:18" ht="18" customHeight="1" x14ac:dyDescent="0.25">
      <c r="A5" s="8" t="s">
        <v>59</v>
      </c>
      <c r="B5" s="9" t="s">
        <v>101</v>
      </c>
      <c r="C5" s="10">
        <v>11</v>
      </c>
      <c r="D5" s="10" t="s">
        <v>125</v>
      </c>
      <c r="E5" s="8" t="s">
        <v>121</v>
      </c>
      <c r="F5" s="9">
        <v>6</v>
      </c>
      <c r="G5" s="9">
        <v>5</v>
      </c>
      <c r="H5" s="19">
        <v>6</v>
      </c>
      <c r="I5" s="9">
        <v>1</v>
      </c>
      <c r="J5" s="9">
        <v>3</v>
      </c>
      <c r="K5" s="9">
        <v>7</v>
      </c>
      <c r="L5" s="9">
        <v>6</v>
      </c>
      <c r="M5" s="9">
        <v>0</v>
      </c>
      <c r="N5" s="9">
        <v>2</v>
      </c>
      <c r="O5" s="9">
        <v>3</v>
      </c>
      <c r="P5" s="12">
        <f t="shared" si="0"/>
        <v>39</v>
      </c>
      <c r="Q5" s="13">
        <f t="shared" si="1"/>
        <v>0.5</v>
      </c>
      <c r="R5" s="14" t="s">
        <v>160</v>
      </c>
    </row>
    <row r="6" spans="1:18" ht="18" customHeight="1" x14ac:dyDescent="0.25">
      <c r="A6" s="8" t="s">
        <v>63</v>
      </c>
      <c r="B6" s="9" t="s">
        <v>105</v>
      </c>
      <c r="C6" s="10">
        <v>11</v>
      </c>
      <c r="D6" s="10" t="s">
        <v>125</v>
      </c>
      <c r="E6" s="8" t="s">
        <v>121</v>
      </c>
      <c r="F6" s="15">
        <v>8</v>
      </c>
      <c r="G6" s="9">
        <v>0</v>
      </c>
      <c r="H6" s="9">
        <v>5</v>
      </c>
      <c r="I6" s="9">
        <v>0</v>
      </c>
      <c r="J6" s="9">
        <v>1</v>
      </c>
      <c r="K6" s="9">
        <v>7</v>
      </c>
      <c r="L6" s="9">
        <v>4</v>
      </c>
      <c r="M6" s="9">
        <v>4</v>
      </c>
      <c r="N6" s="9">
        <v>0</v>
      </c>
      <c r="O6" s="9">
        <v>1</v>
      </c>
      <c r="P6" s="12">
        <f t="shared" si="0"/>
        <v>30</v>
      </c>
      <c r="Q6" s="13">
        <f t="shared" si="1"/>
        <v>0.38461538461538464</v>
      </c>
      <c r="R6" s="14" t="s">
        <v>37</v>
      </c>
    </row>
    <row r="7" spans="1:18" ht="18" customHeight="1" x14ac:dyDescent="0.25">
      <c r="A7" s="8" t="s">
        <v>58</v>
      </c>
      <c r="B7" s="9" t="s">
        <v>110</v>
      </c>
      <c r="C7" s="10">
        <v>11</v>
      </c>
      <c r="D7" s="10" t="s">
        <v>125</v>
      </c>
      <c r="E7" s="8" t="s">
        <v>121</v>
      </c>
      <c r="F7" s="9">
        <v>6</v>
      </c>
      <c r="G7" s="9">
        <v>3</v>
      </c>
      <c r="H7" s="9">
        <v>3</v>
      </c>
      <c r="I7" s="9">
        <v>2</v>
      </c>
      <c r="J7" s="9">
        <v>0</v>
      </c>
      <c r="K7" s="9">
        <v>5</v>
      </c>
      <c r="L7" s="9">
        <v>4</v>
      </c>
      <c r="M7" s="9">
        <v>2</v>
      </c>
      <c r="N7" s="9">
        <v>0</v>
      </c>
      <c r="O7" s="9">
        <v>1</v>
      </c>
      <c r="P7" s="12">
        <f t="shared" si="0"/>
        <v>26</v>
      </c>
      <c r="Q7" s="13">
        <f t="shared" si="1"/>
        <v>0.33333333333333331</v>
      </c>
      <c r="R7" s="14" t="s">
        <v>37</v>
      </c>
    </row>
    <row r="8" spans="1:18" ht="18" customHeight="1" x14ac:dyDescent="0.25">
      <c r="A8" s="8" t="s">
        <v>66</v>
      </c>
      <c r="B8" s="9" t="s">
        <v>108</v>
      </c>
      <c r="C8" s="10">
        <v>11</v>
      </c>
      <c r="D8" s="10" t="s">
        <v>125</v>
      </c>
      <c r="E8" s="8" t="s">
        <v>121</v>
      </c>
      <c r="F8" s="18">
        <v>3</v>
      </c>
      <c r="G8" s="9">
        <v>4</v>
      </c>
      <c r="H8" s="9">
        <v>5</v>
      </c>
      <c r="I8" s="9">
        <v>0</v>
      </c>
      <c r="J8" s="9">
        <v>0</v>
      </c>
      <c r="K8" s="9">
        <v>3</v>
      </c>
      <c r="L8" s="9">
        <v>5</v>
      </c>
      <c r="M8" s="9">
        <v>2</v>
      </c>
      <c r="N8" s="9">
        <v>0</v>
      </c>
      <c r="O8" s="9">
        <v>1</v>
      </c>
      <c r="P8" s="12">
        <f t="shared" si="0"/>
        <v>23</v>
      </c>
      <c r="Q8" s="13">
        <f t="shared" si="1"/>
        <v>0.29487179487179488</v>
      </c>
      <c r="R8" s="14" t="s">
        <v>37</v>
      </c>
    </row>
    <row r="9" spans="1:18" ht="18" customHeight="1" x14ac:dyDescent="0.25">
      <c r="A9" s="8" t="s">
        <v>64</v>
      </c>
      <c r="B9" s="9" t="s">
        <v>106</v>
      </c>
      <c r="C9" s="10">
        <v>11</v>
      </c>
      <c r="D9" s="10" t="s">
        <v>125</v>
      </c>
      <c r="E9" s="8" t="s">
        <v>121</v>
      </c>
      <c r="F9" s="15">
        <v>7</v>
      </c>
      <c r="G9" s="9">
        <v>0</v>
      </c>
      <c r="H9" s="9">
        <v>2</v>
      </c>
      <c r="I9" s="9">
        <v>1</v>
      </c>
      <c r="J9" s="9">
        <v>0</v>
      </c>
      <c r="K9" s="9">
        <v>6</v>
      </c>
      <c r="L9" s="9">
        <v>3</v>
      </c>
      <c r="M9" s="9">
        <v>2</v>
      </c>
      <c r="N9" s="9">
        <v>0</v>
      </c>
      <c r="O9" s="9">
        <v>1</v>
      </c>
      <c r="P9" s="12">
        <f t="shared" si="0"/>
        <v>22</v>
      </c>
      <c r="Q9" s="13">
        <f t="shared" si="1"/>
        <v>0.28205128205128205</v>
      </c>
      <c r="R9" s="14" t="s">
        <v>37</v>
      </c>
    </row>
    <row r="10" spans="1:18" ht="18" customHeight="1" x14ac:dyDescent="0.25">
      <c r="A10" s="8" t="s">
        <v>61</v>
      </c>
      <c r="B10" s="9" t="s">
        <v>103</v>
      </c>
      <c r="C10" s="10">
        <v>11</v>
      </c>
      <c r="D10" s="10" t="s">
        <v>125</v>
      </c>
      <c r="E10" s="8" t="s">
        <v>121</v>
      </c>
      <c r="F10" s="9">
        <v>8</v>
      </c>
      <c r="G10" s="9">
        <v>3</v>
      </c>
      <c r="H10" s="9">
        <v>5</v>
      </c>
      <c r="I10" s="9">
        <v>1</v>
      </c>
      <c r="J10" s="9">
        <v>0</v>
      </c>
      <c r="K10" s="9">
        <v>0</v>
      </c>
      <c r="L10" s="9">
        <v>3</v>
      </c>
      <c r="M10" s="9">
        <v>0</v>
      </c>
      <c r="N10" s="9">
        <v>0</v>
      </c>
      <c r="O10" s="9">
        <v>1</v>
      </c>
      <c r="P10" s="12">
        <f t="shared" si="0"/>
        <v>21</v>
      </c>
      <c r="Q10" s="13">
        <f t="shared" si="1"/>
        <v>0.26923076923076922</v>
      </c>
      <c r="R10" s="14" t="s">
        <v>37</v>
      </c>
    </row>
    <row r="11" spans="1:18" ht="18" customHeight="1" x14ac:dyDescent="0.25">
      <c r="A11" s="8" t="s">
        <v>60</v>
      </c>
      <c r="B11" s="9" t="s">
        <v>102</v>
      </c>
      <c r="C11" s="10">
        <v>11</v>
      </c>
      <c r="D11" s="10" t="s">
        <v>125</v>
      </c>
      <c r="E11" s="8" t="s">
        <v>121</v>
      </c>
      <c r="F11" s="15">
        <v>7</v>
      </c>
      <c r="G11" s="9">
        <v>3</v>
      </c>
      <c r="H11" s="9">
        <v>4</v>
      </c>
      <c r="I11" s="9">
        <v>0</v>
      </c>
      <c r="J11" s="9">
        <v>1</v>
      </c>
      <c r="K11" s="9">
        <v>4</v>
      </c>
      <c r="L11" s="9">
        <v>0</v>
      </c>
      <c r="M11" s="9">
        <v>0</v>
      </c>
      <c r="N11" s="9">
        <v>0</v>
      </c>
      <c r="O11" s="9">
        <v>0</v>
      </c>
      <c r="P11" s="12">
        <f t="shared" si="0"/>
        <v>19</v>
      </c>
      <c r="Q11" s="13">
        <f t="shared" si="1"/>
        <v>0.24358974358974358</v>
      </c>
      <c r="R11" s="14" t="s">
        <v>37</v>
      </c>
    </row>
    <row r="12" spans="1:18" ht="18" customHeight="1" x14ac:dyDescent="0.25">
      <c r="A12" s="8" t="s">
        <v>65</v>
      </c>
      <c r="B12" s="9" t="s">
        <v>107</v>
      </c>
      <c r="C12" s="10">
        <v>11</v>
      </c>
      <c r="D12" s="10" t="s">
        <v>125</v>
      </c>
      <c r="E12" s="8" t="s">
        <v>121</v>
      </c>
      <c r="F12" s="18">
        <v>5</v>
      </c>
      <c r="G12" s="9">
        <v>3</v>
      </c>
      <c r="H12" s="9">
        <v>4</v>
      </c>
      <c r="I12" s="9">
        <v>1</v>
      </c>
      <c r="J12" s="9">
        <v>0</v>
      </c>
      <c r="K12" s="9">
        <v>2</v>
      </c>
      <c r="L12" s="9">
        <v>0</v>
      </c>
      <c r="M12" s="9">
        <v>4</v>
      </c>
      <c r="N12" s="9">
        <v>0</v>
      </c>
      <c r="O12" s="9">
        <v>0</v>
      </c>
      <c r="P12" s="12">
        <f t="shared" si="0"/>
        <v>19</v>
      </c>
      <c r="Q12" s="13">
        <f t="shared" si="1"/>
        <v>0.24358974358974358</v>
      </c>
      <c r="R12" s="14" t="s">
        <v>37</v>
      </c>
    </row>
    <row r="13" spans="1:18" ht="18" customHeight="1" x14ac:dyDescent="0.25">
      <c r="A13" s="8" t="s">
        <v>57</v>
      </c>
      <c r="B13" s="9" t="s">
        <v>109</v>
      </c>
      <c r="C13" s="10">
        <v>11</v>
      </c>
      <c r="D13" s="10" t="s">
        <v>125</v>
      </c>
      <c r="E13" s="8" t="s">
        <v>121</v>
      </c>
      <c r="F13" s="15">
        <v>2</v>
      </c>
      <c r="G13" s="9">
        <v>5</v>
      </c>
      <c r="H13" s="9">
        <v>1</v>
      </c>
      <c r="I13" s="9">
        <v>1</v>
      </c>
      <c r="J13" s="9">
        <v>1</v>
      </c>
      <c r="K13" s="9">
        <v>4</v>
      </c>
      <c r="L13" s="9">
        <v>2</v>
      </c>
      <c r="M13" s="9">
        <v>0</v>
      </c>
      <c r="N13" s="9">
        <v>0</v>
      </c>
      <c r="O13" s="9">
        <v>1</v>
      </c>
      <c r="P13" s="12">
        <f t="shared" si="0"/>
        <v>17</v>
      </c>
      <c r="Q13" s="13">
        <f t="shared" si="1"/>
        <v>0.21794871794871795</v>
      </c>
      <c r="R13" s="14" t="s">
        <v>37</v>
      </c>
    </row>
    <row r="14" spans="1:18" ht="15" customHeight="1" x14ac:dyDescent="0.25">
      <c r="A14" s="8"/>
      <c r="B14" s="15"/>
      <c r="C14" s="15"/>
      <c r="D14" s="15"/>
      <c r="E14" s="17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>
        <f t="shared" ref="P14:P43" si="2">SUM(F14:O14)</f>
        <v>0</v>
      </c>
      <c r="Q14" s="13">
        <f t="shared" ref="Q14:Q43" si="3">P14/78</f>
        <v>0</v>
      </c>
      <c r="R14" s="11"/>
    </row>
    <row r="15" spans="1:18" ht="15" customHeight="1" x14ac:dyDescent="0.25">
      <c r="A15" s="8"/>
      <c r="B15" s="18"/>
      <c r="C15" s="19"/>
      <c r="D15" s="19"/>
      <c r="E15" s="2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>
        <f t="shared" si="2"/>
        <v>0</v>
      </c>
      <c r="Q15" s="13">
        <f t="shared" si="3"/>
        <v>0</v>
      </c>
      <c r="R15" s="14"/>
    </row>
    <row r="16" spans="1:18" ht="15" customHeight="1" x14ac:dyDescent="0.25">
      <c r="A16" s="8"/>
      <c r="B16" s="15"/>
      <c r="C16" s="15"/>
      <c r="D16" s="15"/>
      <c r="E16" s="16"/>
      <c r="F16" s="11"/>
      <c r="G16" s="11"/>
      <c r="H16" s="11"/>
      <c r="I16" s="11"/>
      <c r="J16" s="11"/>
      <c r="K16" s="11"/>
      <c r="L16" s="11"/>
      <c r="M16" s="11"/>
      <c r="O16" s="11"/>
      <c r="P16" s="12">
        <f t="shared" si="2"/>
        <v>0</v>
      </c>
      <c r="Q16" s="13">
        <f t="shared" si="3"/>
        <v>0</v>
      </c>
      <c r="R16" s="14"/>
    </row>
    <row r="17" spans="1:18" ht="15" customHeight="1" x14ac:dyDescent="0.25">
      <c r="A17" s="8"/>
      <c r="B17" s="15"/>
      <c r="C17" s="15"/>
      <c r="D17" s="15"/>
      <c r="E17" s="17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>
        <f t="shared" si="2"/>
        <v>0</v>
      </c>
      <c r="Q17" s="13">
        <f t="shared" si="3"/>
        <v>0</v>
      </c>
      <c r="R17" s="14"/>
    </row>
    <row r="18" spans="1:18" ht="15" customHeight="1" x14ac:dyDescent="0.25">
      <c r="A18" s="8"/>
      <c r="B18" s="15"/>
      <c r="C18" s="21"/>
      <c r="D18" s="15"/>
      <c r="E18" s="1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>
        <f t="shared" si="2"/>
        <v>0</v>
      </c>
      <c r="Q18" s="13">
        <f t="shared" si="3"/>
        <v>0</v>
      </c>
      <c r="R18" s="14"/>
    </row>
    <row r="19" spans="1:18" ht="15" customHeight="1" x14ac:dyDescent="0.25">
      <c r="A19" s="8"/>
      <c r="B19" s="15"/>
      <c r="C19" s="15"/>
      <c r="D19" s="15"/>
      <c r="E19" s="1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f t="shared" si="2"/>
        <v>0</v>
      </c>
      <c r="Q19" s="13">
        <f t="shared" si="3"/>
        <v>0</v>
      </c>
      <c r="R19" s="14"/>
    </row>
    <row r="20" spans="1:18" ht="15" customHeight="1" x14ac:dyDescent="0.25">
      <c r="A20" s="8"/>
      <c r="B20" s="15"/>
      <c r="C20" s="21"/>
      <c r="D20" s="15"/>
      <c r="E20" s="1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>
        <f t="shared" si="2"/>
        <v>0</v>
      </c>
      <c r="Q20" s="13">
        <f t="shared" si="3"/>
        <v>0</v>
      </c>
      <c r="R20" s="14"/>
    </row>
    <row r="21" spans="1:18" ht="15" customHeight="1" x14ac:dyDescent="0.25">
      <c r="A21" s="8"/>
      <c r="B21" s="15"/>
      <c r="C21" s="21"/>
      <c r="D21" s="21"/>
      <c r="E21" s="1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>
        <f t="shared" si="2"/>
        <v>0</v>
      </c>
      <c r="Q21" s="13">
        <f t="shared" si="3"/>
        <v>0</v>
      </c>
      <c r="R21" s="14"/>
    </row>
    <row r="22" spans="1:18" ht="15" customHeight="1" x14ac:dyDescent="0.25">
      <c r="A22" s="8"/>
      <c r="B22" s="18"/>
      <c r="C22" s="19"/>
      <c r="D22" s="19"/>
      <c r="E22" s="2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>
        <f t="shared" si="2"/>
        <v>0</v>
      </c>
      <c r="Q22" s="13">
        <f t="shared" si="3"/>
        <v>0</v>
      </c>
      <c r="R22" s="14"/>
    </row>
    <row r="23" spans="1:18" ht="15" customHeight="1" x14ac:dyDescent="0.25">
      <c r="A23" s="8"/>
      <c r="B23" s="18"/>
      <c r="C23" s="19"/>
      <c r="D23" s="19"/>
      <c r="E23" s="2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>
        <f t="shared" si="2"/>
        <v>0</v>
      </c>
      <c r="Q23" s="13">
        <f t="shared" si="3"/>
        <v>0</v>
      </c>
      <c r="R23" s="14"/>
    </row>
    <row r="24" spans="1:18" ht="15" customHeight="1" x14ac:dyDescent="0.25">
      <c r="A24" s="8"/>
      <c r="B24" s="18"/>
      <c r="C24" s="19"/>
      <c r="D24" s="19"/>
      <c r="E24" s="2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>
        <f t="shared" si="2"/>
        <v>0</v>
      </c>
      <c r="Q24" s="13">
        <f t="shared" si="3"/>
        <v>0</v>
      </c>
      <c r="R24" s="14"/>
    </row>
    <row r="25" spans="1:18" ht="15" customHeight="1" x14ac:dyDescent="0.25">
      <c r="A25" s="8"/>
      <c r="B25" s="18"/>
      <c r="C25" s="19"/>
      <c r="D25" s="19"/>
      <c r="E25" s="2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>
        <f t="shared" si="2"/>
        <v>0</v>
      </c>
      <c r="Q25" s="13">
        <f t="shared" si="3"/>
        <v>0</v>
      </c>
      <c r="R25" s="14"/>
    </row>
    <row r="26" spans="1:18" ht="15" customHeight="1" x14ac:dyDescent="0.25">
      <c r="A26" s="8"/>
      <c r="B26" s="18"/>
      <c r="C26" s="19"/>
      <c r="D26" s="19"/>
      <c r="E26" s="2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>
        <f t="shared" si="2"/>
        <v>0</v>
      </c>
      <c r="Q26" s="13">
        <f t="shared" si="3"/>
        <v>0</v>
      </c>
      <c r="R26" s="14"/>
    </row>
    <row r="27" spans="1:18" ht="15" customHeight="1" x14ac:dyDescent="0.25">
      <c r="A27" s="8"/>
      <c r="B27" s="18"/>
      <c r="C27" s="19"/>
      <c r="D27" s="19"/>
      <c r="E27" s="2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>
        <f t="shared" si="2"/>
        <v>0</v>
      </c>
      <c r="Q27" s="13">
        <f t="shared" si="3"/>
        <v>0</v>
      </c>
      <c r="R27" s="14"/>
    </row>
    <row r="28" spans="1:18" ht="15" customHeight="1" x14ac:dyDescent="0.25">
      <c r="A28" s="8"/>
      <c r="B28" s="18"/>
      <c r="C28" s="19"/>
      <c r="D28" s="19"/>
      <c r="E28" s="2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>
        <f t="shared" si="2"/>
        <v>0</v>
      </c>
      <c r="Q28" s="13">
        <f t="shared" si="3"/>
        <v>0</v>
      </c>
      <c r="R28" s="14"/>
    </row>
    <row r="29" spans="1:18" ht="15" customHeight="1" x14ac:dyDescent="0.25">
      <c r="A29" s="8"/>
      <c r="B29" s="18"/>
      <c r="C29" s="19"/>
      <c r="D29" s="19"/>
      <c r="E29" s="2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>
        <f t="shared" si="2"/>
        <v>0</v>
      </c>
      <c r="Q29" s="13">
        <f t="shared" si="3"/>
        <v>0</v>
      </c>
      <c r="R29" s="14"/>
    </row>
    <row r="30" spans="1:18" ht="15" customHeight="1" x14ac:dyDescent="0.25">
      <c r="A30" s="8"/>
      <c r="B30" s="18"/>
      <c r="C30" s="19"/>
      <c r="D30" s="19"/>
      <c r="E30" s="2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>
        <f t="shared" si="2"/>
        <v>0</v>
      </c>
      <c r="Q30" s="13">
        <f t="shared" si="3"/>
        <v>0</v>
      </c>
      <c r="R30" s="14"/>
    </row>
    <row r="31" spans="1:18" ht="15" customHeight="1" x14ac:dyDescent="0.25">
      <c r="A31" s="8"/>
      <c r="B31" s="18"/>
      <c r="C31" s="19"/>
      <c r="D31" s="19"/>
      <c r="E31" s="2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>
        <f t="shared" si="2"/>
        <v>0</v>
      </c>
      <c r="Q31" s="13">
        <f t="shared" si="3"/>
        <v>0</v>
      </c>
      <c r="R31" s="14"/>
    </row>
    <row r="32" spans="1:18" ht="15" customHeight="1" x14ac:dyDescent="0.25">
      <c r="A32" s="8"/>
      <c r="B32" s="18"/>
      <c r="C32" s="19"/>
      <c r="D32" s="19"/>
      <c r="E32" s="2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>
        <f t="shared" si="2"/>
        <v>0</v>
      </c>
      <c r="Q32" s="13">
        <f t="shared" si="3"/>
        <v>0</v>
      </c>
      <c r="R32" s="14"/>
    </row>
    <row r="33" spans="1:18" ht="15" customHeight="1" x14ac:dyDescent="0.25">
      <c r="A33" s="8"/>
      <c r="B33" s="18"/>
      <c r="C33" s="19"/>
      <c r="D33" s="19"/>
      <c r="E33" s="2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>
        <f t="shared" si="2"/>
        <v>0</v>
      </c>
      <c r="Q33" s="13">
        <f t="shared" si="3"/>
        <v>0</v>
      </c>
      <c r="R33" s="14"/>
    </row>
    <row r="34" spans="1:18" ht="15" customHeight="1" x14ac:dyDescent="0.25">
      <c r="A34" s="8"/>
      <c r="B34" s="18"/>
      <c r="C34" s="19"/>
      <c r="D34" s="19"/>
      <c r="E34" s="2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>
        <f t="shared" si="2"/>
        <v>0</v>
      </c>
      <c r="Q34" s="13">
        <f t="shared" si="3"/>
        <v>0</v>
      </c>
      <c r="R34" s="14"/>
    </row>
    <row r="35" spans="1:18" ht="15" customHeight="1" x14ac:dyDescent="0.25">
      <c r="A35" s="8"/>
      <c r="B35" s="18"/>
      <c r="C35" s="19"/>
      <c r="D35" s="19"/>
      <c r="E35" s="2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>
        <f t="shared" si="2"/>
        <v>0</v>
      </c>
      <c r="Q35" s="13">
        <f t="shared" si="3"/>
        <v>0</v>
      </c>
      <c r="R35" s="14"/>
    </row>
    <row r="36" spans="1:18" ht="15" customHeight="1" x14ac:dyDescent="0.25">
      <c r="A36" s="8"/>
      <c r="B36" s="18"/>
      <c r="C36" s="19"/>
      <c r="D36" s="19"/>
      <c r="E36" s="2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>
        <f t="shared" si="2"/>
        <v>0</v>
      </c>
      <c r="Q36" s="13">
        <f t="shared" si="3"/>
        <v>0</v>
      </c>
      <c r="R36" s="14"/>
    </row>
    <row r="37" spans="1:18" ht="15" customHeight="1" x14ac:dyDescent="0.25">
      <c r="A37" s="8"/>
      <c r="B37" s="18"/>
      <c r="C37" s="19"/>
      <c r="D37" s="19"/>
      <c r="E37" s="2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>
        <f t="shared" si="2"/>
        <v>0</v>
      </c>
      <c r="Q37" s="13">
        <f t="shared" si="3"/>
        <v>0</v>
      </c>
      <c r="R37" s="14"/>
    </row>
    <row r="38" spans="1:18" ht="15" customHeight="1" x14ac:dyDescent="0.25">
      <c r="A38" s="8"/>
      <c r="B38" s="18"/>
      <c r="C38" s="19"/>
      <c r="D38" s="19"/>
      <c r="E38" s="2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>
        <f t="shared" si="2"/>
        <v>0</v>
      </c>
      <c r="Q38" s="13">
        <f t="shared" si="3"/>
        <v>0</v>
      </c>
      <c r="R38" s="14"/>
    </row>
    <row r="39" spans="1:18" ht="15" customHeight="1" x14ac:dyDescent="0.25">
      <c r="A39" s="8"/>
      <c r="B39" s="18"/>
      <c r="C39" s="19"/>
      <c r="D39" s="19"/>
      <c r="E39" s="2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>
        <f t="shared" si="2"/>
        <v>0</v>
      </c>
      <c r="Q39" s="13">
        <f t="shared" si="3"/>
        <v>0</v>
      </c>
      <c r="R39" s="14"/>
    </row>
    <row r="40" spans="1:18" ht="15" customHeight="1" x14ac:dyDescent="0.25">
      <c r="A40" s="8"/>
      <c r="B40" s="18"/>
      <c r="C40" s="19"/>
      <c r="D40" s="19"/>
      <c r="E40" s="2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>
        <f t="shared" si="2"/>
        <v>0</v>
      </c>
      <c r="Q40" s="13">
        <f t="shared" si="3"/>
        <v>0</v>
      </c>
      <c r="R40" s="14"/>
    </row>
    <row r="41" spans="1:18" ht="15" customHeight="1" x14ac:dyDescent="0.25">
      <c r="A41" s="8"/>
      <c r="B41" s="18"/>
      <c r="C41" s="19"/>
      <c r="D41" s="19"/>
      <c r="E41" s="2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>
        <f t="shared" si="2"/>
        <v>0</v>
      </c>
      <c r="Q41" s="13">
        <f t="shared" si="3"/>
        <v>0</v>
      </c>
      <c r="R41" s="14"/>
    </row>
    <row r="42" spans="1:18" ht="15" customHeight="1" x14ac:dyDescent="0.25">
      <c r="A42" s="8"/>
      <c r="B42" s="18"/>
      <c r="C42" s="19"/>
      <c r="D42" s="19"/>
      <c r="E42" s="2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>
        <f t="shared" si="2"/>
        <v>0</v>
      </c>
      <c r="Q42" s="13">
        <f t="shared" si="3"/>
        <v>0</v>
      </c>
      <c r="R42" s="14"/>
    </row>
    <row r="43" spans="1:18" ht="15" customHeight="1" x14ac:dyDescent="0.25">
      <c r="A43" s="8"/>
      <c r="B43" s="18"/>
      <c r="C43" s="19"/>
      <c r="D43" s="19"/>
      <c r="E43" s="20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>
        <f t="shared" si="2"/>
        <v>0</v>
      </c>
      <c r="Q43" s="13">
        <f t="shared" si="3"/>
        <v>0</v>
      </c>
      <c r="R43" s="14"/>
    </row>
  </sheetData>
  <sortState ref="A4:Q13">
    <sortCondition descending="1" ref="Q4:Q13"/>
  </sortState>
  <mergeCells count="2">
    <mergeCell ref="A1:R1"/>
    <mergeCell ref="A3:R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Stud14</cp:lastModifiedBy>
  <cp:lastPrinted>2005-08-11T17:12:21Z</cp:lastPrinted>
  <dcterms:created xsi:type="dcterms:W3CDTF">2012-11-13T07:08:16Z</dcterms:created>
  <dcterms:modified xsi:type="dcterms:W3CDTF">2023-09-27T11:50:30Z</dcterms:modified>
</cp:coreProperties>
</file>