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8" yWindow="-108" windowWidth="23256" windowHeight="12576" activeTab="7"/>
  </bookViews>
  <sheets>
    <sheet name="4 класс" sheetId="1" r:id="rId1"/>
    <sheet name="5 класс" sheetId="18" r:id="rId2"/>
    <sheet name="6 класс" sheetId="17" r:id="rId3"/>
    <sheet name="7 класс" sheetId="16" r:id="rId4"/>
    <sheet name="8 класс" sheetId="15" r:id="rId5"/>
    <sheet name="9 класс" sheetId="14" r:id="rId6"/>
    <sheet name="10 класс" sheetId="13" r:id="rId7"/>
    <sheet name="11 класс" sheetId="12" r:id="rId8"/>
  </sheets>
  <calcPr calcId="144525" iterateDelta="1E-4"/>
</workbook>
</file>

<file path=xl/calcChain.xml><?xml version="1.0" encoding="utf-8"?>
<calcChain xmlns="http://schemas.openxmlformats.org/spreadsheetml/2006/main">
  <c r="M34" i="15" l="1"/>
  <c r="N34" i="15" s="1"/>
  <c r="M33" i="15"/>
  <c r="N33" i="15" s="1"/>
  <c r="M34" i="16"/>
  <c r="N34" i="16" s="1"/>
  <c r="M35" i="16"/>
  <c r="N35" i="16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M17" i="14" l="1"/>
  <c r="N17" i="14" s="1"/>
  <c r="M18" i="14"/>
  <c r="N18" i="14" s="1"/>
  <c r="M7" i="14"/>
  <c r="N7" i="14" s="1"/>
  <c r="M10" i="15" l="1"/>
  <c r="N10" i="15" s="1"/>
  <c r="M21" i="15"/>
  <c r="L51" i="17" l="1"/>
  <c r="M51" i="17" s="1"/>
  <c r="L50" i="17"/>
  <c r="M50" i="17" s="1"/>
  <c r="L49" i="17"/>
  <c r="M49" i="17" s="1"/>
  <c r="L48" i="17"/>
  <c r="M48" i="17" s="1"/>
  <c r="L47" i="17"/>
  <c r="M47" i="17" s="1"/>
  <c r="L46" i="17"/>
  <c r="M46" i="17" s="1"/>
  <c r="L45" i="17"/>
  <c r="M45" i="17" s="1"/>
  <c r="L44" i="17"/>
  <c r="M44" i="17" s="1"/>
  <c r="L22" i="17"/>
  <c r="M22" i="17" s="1"/>
  <c r="L31" i="17"/>
  <c r="M31" i="17" s="1"/>
  <c r="L27" i="17"/>
  <c r="M27" i="17" s="1"/>
  <c r="L6" i="17"/>
  <c r="M6" i="17" s="1"/>
  <c r="L13" i="17"/>
  <c r="M13" i="17" s="1"/>
  <c r="L4" i="17"/>
  <c r="M4" i="17" s="1"/>
  <c r="L5" i="17"/>
  <c r="M5" i="17" s="1"/>
  <c r="L21" i="17"/>
  <c r="M21" i="17" s="1"/>
  <c r="L39" i="17"/>
  <c r="M39" i="17" s="1"/>
  <c r="L40" i="17"/>
  <c r="M40" i="17" s="1"/>
  <c r="L14" i="17"/>
  <c r="M14" i="17" s="1"/>
  <c r="L35" i="17"/>
  <c r="M35" i="17" s="1"/>
  <c r="L15" i="17"/>
  <c r="M15" i="17" s="1"/>
  <c r="L11" i="17"/>
  <c r="M11" i="17" s="1"/>
  <c r="L38" i="17"/>
  <c r="M38" i="17" s="1"/>
  <c r="L12" i="17"/>
  <c r="M12" i="17" s="1"/>
  <c r="L33" i="18" l="1"/>
  <c r="M33" i="18" s="1"/>
  <c r="L32" i="18"/>
  <c r="M32" i="18" s="1"/>
  <c r="L31" i="18"/>
  <c r="M31" i="18" s="1"/>
  <c r="L30" i="18"/>
  <c r="M30" i="18" s="1"/>
  <c r="L29" i="18"/>
  <c r="M29" i="18" s="1"/>
  <c r="L28" i="18"/>
  <c r="M28" i="18" s="1"/>
  <c r="L27" i="18"/>
  <c r="M27" i="18" s="1"/>
  <c r="L26" i="18"/>
  <c r="M26" i="18" s="1"/>
  <c r="L7" i="18"/>
  <c r="M7" i="18" s="1"/>
  <c r="L13" i="18"/>
  <c r="M13" i="18" s="1"/>
  <c r="L5" i="18"/>
  <c r="M5" i="18" s="1"/>
  <c r="L18" i="18"/>
  <c r="M18" i="18" s="1"/>
  <c r="L25" i="18"/>
  <c r="M25" i="18" s="1"/>
  <c r="L6" i="18"/>
  <c r="M6" i="18" s="1"/>
  <c r="L21" i="18"/>
  <c r="M21" i="18" s="1"/>
  <c r="L24" i="18"/>
  <c r="M24" i="18" s="1"/>
  <c r="L23" i="18"/>
  <c r="M23" i="18" s="1"/>
  <c r="L22" i="18"/>
  <c r="M22" i="18" s="1"/>
  <c r="L4" i="18"/>
  <c r="M4" i="18" s="1"/>
  <c r="L12" i="18"/>
  <c r="M12" i="18" s="1"/>
  <c r="L17" i="18"/>
  <c r="M17" i="18" s="1"/>
  <c r="L9" i="18"/>
  <c r="M9" i="18" s="1"/>
  <c r="L16" i="18"/>
  <c r="M16" i="18" s="1"/>
  <c r="L8" i="18"/>
  <c r="M8" i="18" s="1"/>
  <c r="L15" i="18"/>
  <c r="M15" i="18" s="1"/>
  <c r="L20" i="18"/>
  <c r="M20" i="18" s="1"/>
  <c r="L14" i="18"/>
  <c r="M14" i="18" s="1"/>
  <c r="L11" i="18"/>
  <c r="M11" i="18" s="1"/>
  <c r="L10" i="18"/>
  <c r="M10" i="18" s="1"/>
  <c r="L19" i="18"/>
  <c r="M19" i="18" s="1"/>
  <c r="L34" i="17"/>
  <c r="M34" i="17" s="1"/>
  <c r="L42" i="17"/>
  <c r="M42" i="17" s="1"/>
  <c r="L7" i="17"/>
  <c r="M7" i="17" s="1"/>
  <c r="L33" i="17"/>
  <c r="M33" i="17" s="1"/>
  <c r="L37" i="17"/>
  <c r="M37" i="17" s="1"/>
  <c r="L30" i="17"/>
  <c r="M30" i="17" s="1"/>
  <c r="L10" i="17"/>
  <c r="M10" i="17" s="1"/>
  <c r="L20" i="17"/>
  <c r="M20" i="17" s="1"/>
  <c r="L29" i="17"/>
  <c r="M29" i="17" s="1"/>
  <c r="L9" i="17"/>
  <c r="M9" i="17" s="1"/>
  <c r="L19" i="17"/>
  <c r="M19" i="17" s="1"/>
  <c r="L32" i="17"/>
  <c r="M32" i="17" s="1"/>
  <c r="L26" i="17"/>
  <c r="M26" i="17" s="1"/>
  <c r="L36" i="17"/>
  <c r="M36" i="17" s="1"/>
  <c r="L25" i="17"/>
  <c r="M25" i="17" s="1"/>
  <c r="L17" i="17"/>
  <c r="M17" i="17" s="1"/>
  <c r="L43" i="17"/>
  <c r="M43" i="17" s="1"/>
  <c r="L41" i="17"/>
  <c r="M41" i="17" s="1"/>
  <c r="L24" i="17"/>
  <c r="M24" i="17" s="1"/>
  <c r="L23" i="17"/>
  <c r="M23" i="17" s="1"/>
  <c r="L28" i="17"/>
  <c r="M28" i="17" s="1"/>
  <c r="L18" i="17"/>
  <c r="M18" i="17" s="1"/>
  <c r="L8" i="17"/>
  <c r="M8" i="17" s="1"/>
  <c r="L16" i="17"/>
  <c r="M16" i="17" s="1"/>
  <c r="M33" i="16"/>
  <c r="N33" i="16" s="1"/>
  <c r="N32" i="16"/>
  <c r="M31" i="16"/>
  <c r="N31" i="16" s="1"/>
  <c r="M30" i="16"/>
  <c r="N30" i="16" s="1"/>
  <c r="M29" i="16"/>
  <c r="N29" i="16" s="1"/>
  <c r="M25" i="16"/>
  <c r="N25" i="16" s="1"/>
  <c r="M22" i="16"/>
  <c r="N22" i="16" s="1"/>
  <c r="M26" i="16"/>
  <c r="N26" i="16" s="1"/>
  <c r="M12" i="16"/>
  <c r="N12" i="16" s="1"/>
  <c r="M18" i="16"/>
  <c r="N18" i="16" s="1"/>
  <c r="M8" i="16"/>
  <c r="N8" i="16" s="1"/>
  <c r="M27" i="16"/>
  <c r="N27" i="16" s="1"/>
  <c r="M28" i="16"/>
  <c r="N28" i="16" s="1"/>
  <c r="M10" i="16"/>
  <c r="N10" i="16" s="1"/>
  <c r="M17" i="16"/>
  <c r="N17" i="16" s="1"/>
  <c r="M24" i="16"/>
  <c r="N24" i="16" s="1"/>
  <c r="M7" i="16"/>
  <c r="N7" i="16" s="1"/>
  <c r="M23" i="16"/>
  <c r="N23" i="16" s="1"/>
  <c r="M21" i="16"/>
  <c r="N21" i="16" s="1"/>
  <c r="M16" i="16"/>
  <c r="N16" i="16" s="1"/>
  <c r="M20" i="16"/>
  <c r="N20" i="16" s="1"/>
  <c r="M15" i="16"/>
  <c r="N15" i="16" s="1"/>
  <c r="M14" i="16"/>
  <c r="N14" i="16" s="1"/>
  <c r="M19" i="16"/>
  <c r="N19" i="16" s="1"/>
  <c r="M11" i="16"/>
  <c r="N11" i="16" s="1"/>
  <c r="M6" i="16"/>
  <c r="N6" i="16" s="1"/>
  <c r="M5" i="16"/>
  <c r="N5" i="16" s="1"/>
  <c r="M9" i="16"/>
  <c r="N9" i="16" s="1"/>
  <c r="M4" i="16"/>
  <c r="N4" i="16" s="1"/>
  <c r="M13" i="16"/>
  <c r="N13" i="16" s="1"/>
  <c r="M23" i="15"/>
  <c r="N23" i="15" s="1"/>
  <c r="M32" i="15"/>
  <c r="N32" i="15" s="1"/>
  <c r="M6" i="15"/>
  <c r="N6" i="15" s="1"/>
  <c r="M5" i="15"/>
  <c r="N5" i="15" s="1"/>
  <c r="M18" i="15"/>
  <c r="N18" i="15" s="1"/>
  <c r="M22" i="15"/>
  <c r="N22" i="15" s="1"/>
  <c r="M27" i="15"/>
  <c r="N27" i="15" s="1"/>
  <c r="M31" i="15"/>
  <c r="N31" i="15" s="1"/>
  <c r="M26" i="15"/>
  <c r="N26" i="15" s="1"/>
  <c r="M30" i="15"/>
  <c r="N30" i="15" s="1"/>
  <c r="N21" i="15"/>
  <c r="M14" i="15"/>
  <c r="N14" i="15" s="1"/>
  <c r="M29" i="15"/>
  <c r="N29" i="15" s="1"/>
  <c r="M28" i="15"/>
  <c r="N28" i="15" s="1"/>
  <c r="M20" i="15"/>
  <c r="N20" i="15" s="1"/>
  <c r="M17" i="15"/>
  <c r="N17" i="15" s="1"/>
  <c r="M11" i="15"/>
  <c r="N11" i="15" s="1"/>
  <c r="M7" i="15"/>
  <c r="N7" i="15" s="1"/>
  <c r="M16" i="15"/>
  <c r="N16" i="15" s="1"/>
  <c r="M15" i="15"/>
  <c r="N15" i="15" s="1"/>
  <c r="M19" i="15"/>
  <c r="N19" i="15" s="1"/>
  <c r="M25" i="15"/>
  <c r="N25" i="15" s="1"/>
  <c r="M9" i="15"/>
  <c r="N9" i="15" s="1"/>
  <c r="M13" i="15"/>
  <c r="N13" i="15" s="1"/>
  <c r="M4" i="15"/>
  <c r="N4" i="15" s="1"/>
  <c r="M8" i="15"/>
  <c r="N8" i="15" s="1"/>
  <c r="M24" i="15"/>
  <c r="N24" i="15" s="1"/>
  <c r="M12" i="15"/>
  <c r="N12" i="15" s="1"/>
  <c r="M9" i="14"/>
  <c r="N9" i="14" s="1"/>
  <c r="M6" i="14"/>
  <c r="N6" i="14" s="1"/>
  <c r="M4" i="14"/>
  <c r="N4" i="14" s="1"/>
  <c r="M22" i="14"/>
  <c r="N22" i="14" s="1"/>
  <c r="M10" i="14"/>
  <c r="N10" i="14" s="1"/>
  <c r="M13" i="14"/>
  <c r="N13" i="14" s="1"/>
  <c r="M5" i="14"/>
  <c r="N5" i="14" s="1"/>
  <c r="M21" i="14"/>
  <c r="N21" i="14" s="1"/>
  <c r="M20" i="14"/>
  <c r="N20" i="14" s="1"/>
  <c r="M16" i="14"/>
  <c r="N16" i="14" s="1"/>
  <c r="M8" i="14"/>
  <c r="N8" i="14" s="1"/>
  <c r="M24" i="14"/>
  <c r="N24" i="14" s="1"/>
  <c r="M27" i="14"/>
  <c r="N27" i="14" s="1"/>
  <c r="M15" i="14"/>
  <c r="N15" i="14" s="1"/>
  <c r="M19" i="14"/>
  <c r="N19" i="14" s="1"/>
  <c r="M23" i="14"/>
  <c r="N23" i="14" s="1"/>
  <c r="M11" i="14"/>
  <c r="N11" i="14" s="1"/>
  <c r="M32" i="14"/>
  <c r="N32" i="14" s="1"/>
  <c r="M30" i="14"/>
  <c r="N30" i="14" s="1"/>
  <c r="M34" i="14"/>
  <c r="N34" i="14" s="1"/>
  <c r="M35" i="14"/>
  <c r="N35" i="14" s="1"/>
  <c r="M29" i="14"/>
  <c r="N29" i="14" s="1"/>
  <c r="M26" i="14"/>
  <c r="N26" i="14" s="1"/>
  <c r="M28" i="14"/>
  <c r="N28" i="14" s="1"/>
  <c r="M25" i="14"/>
  <c r="N25" i="14" s="1"/>
  <c r="M33" i="14"/>
  <c r="N33" i="14" s="1"/>
  <c r="M14" i="14"/>
  <c r="N14" i="14" s="1"/>
  <c r="M12" i="14"/>
  <c r="N12" i="14" s="1"/>
  <c r="M31" i="14"/>
  <c r="N31" i="14" s="1"/>
  <c r="M33" i="13"/>
  <c r="N33" i="13" s="1"/>
  <c r="M32" i="13"/>
  <c r="N32" i="13" s="1"/>
  <c r="M31" i="13"/>
  <c r="N31" i="13" s="1"/>
  <c r="M30" i="13"/>
  <c r="N30" i="13" s="1"/>
  <c r="M29" i="13"/>
  <c r="N29" i="13" s="1"/>
  <c r="M28" i="13"/>
  <c r="N28" i="13" s="1"/>
  <c r="M27" i="13"/>
  <c r="N27" i="13" s="1"/>
  <c r="M26" i="13"/>
  <c r="N26" i="13" s="1"/>
  <c r="M25" i="13"/>
  <c r="N25" i="13" s="1"/>
  <c r="M24" i="13"/>
  <c r="N24" i="13" s="1"/>
  <c r="M23" i="13"/>
  <c r="N23" i="13" s="1"/>
  <c r="M22" i="13"/>
  <c r="N22" i="13" s="1"/>
  <c r="M21" i="13"/>
  <c r="N21" i="13" s="1"/>
  <c r="M20" i="13"/>
  <c r="N20" i="13" s="1"/>
  <c r="M19" i="13"/>
  <c r="N19" i="13" s="1"/>
  <c r="M12" i="13"/>
  <c r="N12" i="13" s="1"/>
  <c r="M15" i="13"/>
  <c r="N15" i="13" s="1"/>
  <c r="M4" i="13"/>
  <c r="N4" i="13" s="1"/>
  <c r="M17" i="13"/>
  <c r="N17" i="13" s="1"/>
  <c r="M5" i="13"/>
  <c r="N5" i="13" s="1"/>
  <c r="M14" i="13"/>
  <c r="N14" i="13" s="1"/>
  <c r="M16" i="13"/>
  <c r="N16" i="13" s="1"/>
  <c r="M13" i="13"/>
  <c r="N13" i="13" s="1"/>
  <c r="M9" i="13"/>
  <c r="N9" i="13" s="1"/>
  <c r="M8" i="13"/>
  <c r="N8" i="13" s="1"/>
  <c r="M18" i="13"/>
  <c r="N18" i="13" s="1"/>
  <c r="M10" i="13"/>
  <c r="N10" i="13" s="1"/>
  <c r="M6" i="13"/>
  <c r="N6" i="13" s="1"/>
  <c r="M7" i="13"/>
  <c r="N7" i="13" s="1"/>
  <c r="M11" i="13"/>
  <c r="N11" i="13" s="1"/>
  <c r="M33" i="12"/>
  <c r="N33" i="12" s="1"/>
  <c r="M32" i="12"/>
  <c r="N32" i="12" s="1"/>
  <c r="M31" i="12"/>
  <c r="N31" i="12" s="1"/>
  <c r="M30" i="12"/>
  <c r="N30" i="12" s="1"/>
  <c r="M29" i="12"/>
  <c r="N29" i="12" s="1"/>
  <c r="M28" i="12"/>
  <c r="N28" i="12" s="1"/>
  <c r="M27" i="12"/>
  <c r="N27" i="12" s="1"/>
  <c r="M26" i="12"/>
  <c r="N26" i="12" s="1"/>
  <c r="M25" i="12"/>
  <c r="N25" i="12" s="1"/>
  <c r="M24" i="12"/>
  <c r="N24" i="12" s="1"/>
  <c r="M23" i="12"/>
  <c r="N23" i="12" s="1"/>
  <c r="M22" i="12"/>
  <c r="N22" i="12" s="1"/>
  <c r="M21" i="12"/>
  <c r="N21" i="12" s="1"/>
  <c r="M20" i="12"/>
  <c r="N20" i="12" s="1"/>
  <c r="M19" i="12"/>
  <c r="N19" i="12" s="1"/>
  <c r="M18" i="12"/>
  <c r="N18" i="12" s="1"/>
  <c r="M17" i="12"/>
  <c r="N17" i="12" s="1"/>
  <c r="M16" i="12"/>
  <c r="N16" i="12" s="1"/>
  <c r="M15" i="12"/>
  <c r="N15" i="12" s="1"/>
  <c r="M8" i="12"/>
  <c r="N8" i="12" s="1"/>
  <c r="M12" i="12"/>
  <c r="N12" i="12" s="1"/>
  <c r="M7" i="12"/>
  <c r="N7" i="12" s="1"/>
  <c r="M11" i="12"/>
  <c r="N11" i="12" s="1"/>
  <c r="M4" i="12"/>
  <c r="N4" i="12" s="1"/>
  <c r="M5" i="12"/>
  <c r="N5" i="12" s="1"/>
  <c r="M9" i="12"/>
  <c r="N9" i="12" s="1"/>
  <c r="M6" i="12"/>
  <c r="N6" i="12" s="1"/>
  <c r="M13" i="12"/>
  <c r="N13" i="12" s="1"/>
  <c r="M10" i="12"/>
  <c r="N10" i="12" s="1"/>
  <c r="M14" i="12"/>
  <c r="N14" i="12" s="1"/>
</calcChain>
</file>

<file path=xl/sharedStrings.xml><?xml version="1.0" encoding="utf-8"?>
<sst xmlns="http://schemas.openxmlformats.org/spreadsheetml/2006/main" count="1468" uniqueCount="324">
  <si>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</si>
  <si>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</si>
  <si>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</si>
  <si>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</si>
  <si>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</si>
  <si>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</si>
  <si>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</si>
  <si>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</si>
  <si>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</si>
  <si>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</si>
  <si>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</si>
  <si>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</si>
  <si>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</si>
  <si>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</si>
  <si>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</si>
  <si>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</si>
  <si>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</si>
  <si>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</si>
  <si>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</si>
  <si>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</si>
  <si>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</si>
  <si>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</si>
  <si>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ФИО</t>
  </si>
  <si>
    <t>Предварительные результаты школьного этапа всероссийской олимпиады 2023 года по русскому языку</t>
  </si>
  <si>
    <t>МОУ "СОШ №42" г.Воркуты</t>
  </si>
  <si>
    <t>Монтримене Татьяна Владимировна</t>
  </si>
  <si>
    <t>Халилова Эвилина Айнеровна</t>
  </si>
  <si>
    <t>Кулиш Елена Андреевна</t>
  </si>
  <si>
    <t>Мосяков Дмитрий Иванович</t>
  </si>
  <si>
    <t>Мухамедьяров Виктория Денисовна</t>
  </si>
  <si>
    <t>Шилоносова Виктория Сергеевна</t>
  </si>
  <si>
    <t>Смыкалова Евгения Николаевна</t>
  </si>
  <si>
    <t>Кузнецов Илья Романович</t>
  </si>
  <si>
    <t>Мамедова Зарнишан Валех кызы</t>
  </si>
  <si>
    <t>Отинов Тимофей Анатольевич</t>
  </si>
  <si>
    <t>Толмачева Анастасия Сергеевна</t>
  </si>
  <si>
    <t>Черепина Александра Андреевна</t>
  </si>
  <si>
    <t>Тельманов Дмитрий Игоревич</t>
  </si>
  <si>
    <t>Фадеев Максим Викторович</t>
  </si>
  <si>
    <t>Павенский Иван Денисович</t>
  </si>
  <si>
    <t>Альмухаметов Дим Вильевич</t>
  </si>
  <si>
    <t>7А</t>
  </si>
  <si>
    <t>Евсеев Артем Андреевич</t>
  </si>
  <si>
    <t>Кондратьев Николай Денисович</t>
  </si>
  <si>
    <t>Шулепов Владислав Александрович</t>
  </si>
  <si>
    <t>Павенский Даниил Васильевич</t>
  </si>
  <si>
    <t>Смыкалова Александра Николаевна</t>
  </si>
  <si>
    <t xml:space="preserve">Ананенкова Зинаида Ивановна </t>
  </si>
  <si>
    <t>Лызова Кристина Алексеевна</t>
  </si>
  <si>
    <t>Ширабоков Савелий Олегович</t>
  </si>
  <si>
    <t>Афанасьев Кирилл Павлович</t>
  </si>
  <si>
    <t>Полушин Максим Евгеньевич</t>
  </si>
  <si>
    <t>Мыльников Иван Евгеньевич</t>
  </si>
  <si>
    <t>Лопарев Сергей Дмитриевич</t>
  </si>
  <si>
    <t>9А</t>
  </si>
  <si>
    <t>6б</t>
  </si>
  <si>
    <t>Дерягин Сергей Владимирович</t>
  </si>
  <si>
    <t>Гончаренко Злата Игоревна</t>
  </si>
  <si>
    <t>Коломеец Лейла Дмитриевна</t>
  </si>
  <si>
    <t>Строев Артем Олегович</t>
  </si>
  <si>
    <t>Крещук Даниил Денисович</t>
  </si>
  <si>
    <t>Павенский Кирилл Васильевич</t>
  </si>
  <si>
    <t>Алибеков Алик Тураб оглы</t>
  </si>
  <si>
    <t>Цешковская Алиса Николаевна</t>
  </si>
  <si>
    <t>Царегородцева Ксения Алексеевна</t>
  </si>
  <si>
    <t>Абдырахманова Мадина Талантбековна</t>
  </si>
  <si>
    <t>Старостина Вероника Владимировна</t>
  </si>
  <si>
    <t>Маханенкова Юлия Владимировна</t>
  </si>
  <si>
    <t>Грузов Егор Алексеевич</t>
  </si>
  <si>
    <t>Рыбалкин Иван Сергеевич</t>
  </si>
  <si>
    <t>Беккельдиев Муслим Чингизович</t>
  </si>
  <si>
    <t>Ортиков Мухаммадкосим Муроджонович</t>
  </si>
  <si>
    <t>Холкин Денис Владимирович</t>
  </si>
  <si>
    <t>Будняк Даниил Денисович</t>
  </si>
  <si>
    <t>Кредшева Таисия Петровна</t>
  </si>
  <si>
    <t>Канева Ольга Константиновна</t>
  </si>
  <si>
    <t>Ларионова Милана Максимовна</t>
  </si>
  <si>
    <t>Мерц Владимир Витальевич</t>
  </si>
  <si>
    <t>Манина Дарья Юрьевна</t>
  </si>
  <si>
    <t xml:space="preserve">Котельмах Марина Валерьевна </t>
  </si>
  <si>
    <t>Вершигора Даниил Витальевич</t>
  </si>
  <si>
    <t xml:space="preserve">Волкова Ксения Сергеевна </t>
  </si>
  <si>
    <t>Забродина Валерия Витальевна</t>
  </si>
  <si>
    <t xml:space="preserve">Изофатова Афанасия Владимировна </t>
  </si>
  <si>
    <t>Калмуратова Эльвира Кубанычбековна</t>
  </si>
  <si>
    <t xml:space="preserve">Каурова Дарья Юрьевна </t>
  </si>
  <si>
    <t>Мосяков Александр Иванович</t>
  </si>
  <si>
    <t>Нуридинов Темирлан Акбаралиевич</t>
  </si>
  <si>
    <t xml:space="preserve">Оксенюк Богдана Витальевна </t>
  </si>
  <si>
    <t>Олексенко Кирилл Игоревич</t>
  </si>
  <si>
    <t xml:space="preserve">Фомичева Дарья Анатольевна </t>
  </si>
  <si>
    <t>Фомичева Ксения Анатольевна</t>
  </si>
  <si>
    <t xml:space="preserve">Хохряков Иван Владимирович </t>
  </si>
  <si>
    <t xml:space="preserve">Цумарова Вероника Андреевна </t>
  </si>
  <si>
    <t>Мандрыка Владислав Александрович</t>
  </si>
  <si>
    <t xml:space="preserve">Шаповалова Валерия Игоревна </t>
  </si>
  <si>
    <t xml:space="preserve">Воронина София Романовна </t>
  </si>
  <si>
    <t xml:space="preserve">Егорова Виктория Николаевна </t>
  </si>
  <si>
    <t xml:space="preserve">Ортикова Мадинохон Зоиржон </t>
  </si>
  <si>
    <t>Плиско Максим Сергеевич</t>
  </si>
  <si>
    <t>Попов Вадим Александрович</t>
  </si>
  <si>
    <t xml:space="preserve">Смольникова Снежана Максимовна </t>
  </si>
  <si>
    <t xml:space="preserve">Филатов Никита Сергеевич </t>
  </si>
  <si>
    <t>Бутов Илья Олегович</t>
  </si>
  <si>
    <t>Бучельников Данила Денисович</t>
  </si>
  <si>
    <t>Елисеев Роман Дмитриевич</t>
  </si>
  <si>
    <t>Константинов Денис Дмитриевич</t>
  </si>
  <si>
    <t>Симдяновна Анастасия Павловна</t>
  </si>
  <si>
    <t>Сокольников Артем Владимирович</t>
  </si>
  <si>
    <t xml:space="preserve">Тропина Анастасия Викторовна </t>
  </si>
  <si>
    <t>Ульянов Андрей  Владимирович</t>
  </si>
  <si>
    <t>Богданова Ксения Александровна</t>
  </si>
  <si>
    <t>6а</t>
  </si>
  <si>
    <t>Котельмах Марина Валерьевна</t>
  </si>
  <si>
    <t>Власова Ульяна Андреевна</t>
  </si>
  <si>
    <t>Караваев Вадим Андреевич</t>
  </si>
  <si>
    <t>Катаев Михаил Алексеевич</t>
  </si>
  <si>
    <t>Кузьмина Алисия Денисовна</t>
  </si>
  <si>
    <t>Кузьмина Таисия Денисовна</t>
  </si>
  <si>
    <t>Лукьяненко Иван Александрович</t>
  </si>
  <si>
    <t>Макаров Кирилл Андреевич</t>
  </si>
  <si>
    <t>Минина Валерия Владимировна</t>
  </si>
  <si>
    <t>Монтримас Роберт Дайнюсович</t>
  </si>
  <si>
    <t>Изофатов Тимофей Владимирович</t>
  </si>
  <si>
    <t>Прохорова Марина Дмитриевна</t>
  </si>
  <si>
    <t>Рогожин Артем Константинович</t>
  </si>
  <si>
    <t>Синельников Кирилл Алексеевич</t>
  </si>
  <si>
    <t>Сухов Арсений Владиславович</t>
  </si>
  <si>
    <t>Цёмка Михаил Александрович</t>
  </si>
  <si>
    <t>победитель</t>
  </si>
  <si>
    <t>призер</t>
  </si>
  <si>
    <t>участник</t>
  </si>
  <si>
    <t>8а</t>
  </si>
  <si>
    <t>Иванов Александр Александрович</t>
  </si>
  <si>
    <t>5а</t>
  </si>
  <si>
    <t>Федорович Софья Михайловна</t>
  </si>
  <si>
    <t>Колесникова Маргарита Дмитриевна</t>
  </si>
  <si>
    <t>Крутецкий Никита Евгеньевич</t>
  </si>
  <si>
    <t xml:space="preserve">5а </t>
  </si>
  <si>
    <t>Фаренюк Мария Юрьевна</t>
  </si>
  <si>
    <t>Черепин Ярослав Андреевич</t>
  </si>
  <si>
    <t>Оруджов Даниель Заурович</t>
  </si>
  <si>
    <t>Калмуратова Айгерим Кубанычбековна</t>
  </si>
  <si>
    <t>Тагирова Фатима Фаиг кызы</t>
  </si>
  <si>
    <t>Ткачук Любовь Николаевна</t>
  </si>
  <si>
    <t>Густ Никита Алексеевич</t>
  </si>
  <si>
    <t>Воронин Савелий Романович</t>
  </si>
  <si>
    <t>Сафаров Вусал Эльчин оглы</t>
  </si>
  <si>
    <t>Садыков Джаваншир Рашид оглы</t>
  </si>
  <si>
    <t xml:space="preserve">Павенский Егор Денисович </t>
  </si>
  <si>
    <t xml:space="preserve">Саракула  Кирилл Тарасович </t>
  </si>
  <si>
    <t>Попов Кирилл Александрович</t>
  </si>
  <si>
    <t>5б</t>
  </si>
  <si>
    <t xml:space="preserve">Кулагина Ирина Анатольевна </t>
  </si>
  <si>
    <t>Кулагина Ирина Анатольевна</t>
  </si>
  <si>
    <t>Данильчук Виктория Александровна</t>
  </si>
  <si>
    <t>Демидов Артем Алексеевич</t>
  </si>
  <si>
    <t> Кызродев Вадим Иваноч</t>
  </si>
  <si>
    <t>Попов Леонид Александрович</t>
  </si>
  <si>
    <t> Рзаева Севиндж Валех кызы</t>
  </si>
  <si>
    <t>Хафизов Дамир Филюсович</t>
  </si>
  <si>
    <t xml:space="preserve">Дюсметова Диана Руслановна </t>
  </si>
  <si>
    <t>7б</t>
  </si>
  <si>
    <t>Кришталь Екатерина Дмитриевна</t>
  </si>
  <si>
    <t>Купцова Мария Романовна</t>
  </si>
  <si>
    <t>Немтинова Анастасия Леонидовна</t>
  </si>
  <si>
    <t>Коваль Валерий Дмитреевич</t>
  </si>
  <si>
    <t>Блинова Дарья Вячеславовна</t>
  </si>
  <si>
    <t>Нуруллина Виктория Гаильевна</t>
  </si>
  <si>
    <t>Пелогейкина Оксана Андреевна</t>
  </si>
  <si>
    <t>Фаустова Полина Андреевна</t>
  </si>
  <si>
    <t>Хлопкова Анастасия Максимовна</t>
  </si>
  <si>
    <t>Алибекова Натия Тураб кызы</t>
  </si>
  <si>
    <t>8б</t>
  </si>
  <si>
    <t>Боганец Максим Валерьевич</t>
  </si>
  <si>
    <t>Гончаренко Дана Игоревна</t>
  </si>
  <si>
    <t>Кузьмич Вадим Сергеевич</t>
  </si>
  <si>
    <t>Мечковская Виктория Павловна</t>
  </si>
  <si>
    <t>Неделько София Сергеевна</t>
  </si>
  <si>
    <t>Губадова Хадиджа Иса кызы</t>
  </si>
  <si>
    <t>Клокол Сергей Сергеевич</t>
  </si>
  <si>
    <t>Савченюк Данил Александрович</t>
  </si>
  <si>
    <t>Кодирова Сумая Саймуъновна</t>
  </si>
  <si>
    <t>9б</t>
  </si>
  <si>
    <t> Артемьева Александра Николаевна</t>
  </si>
  <si>
    <t xml:space="preserve"> Васильченко Сергей Романович</t>
  </si>
  <si>
    <t>Виноградова Арина Антоновна</t>
  </si>
  <si>
    <t>Гайсина Карина Рифовна</t>
  </si>
  <si>
    <t> Губадова Гюльшан Исаевна</t>
  </si>
  <si>
    <t>Канев Марк Константинович</t>
  </si>
  <si>
    <t>Кульшина Анна Михайловна</t>
  </si>
  <si>
    <t>Любимова Виктория Витальевна</t>
  </si>
  <si>
    <t>Мартыненко Александр Евгеньевич</t>
  </si>
  <si>
    <t>Никулина Мария Сергеевна</t>
  </si>
  <si>
    <t>Носова София Павловна</t>
  </si>
  <si>
    <t>Попова Анастасия Александровна</t>
  </si>
  <si>
    <t>Пятовская Софья Сергеевна</t>
  </si>
  <si>
    <t>Свежинцева Ангелина Сергеевна</t>
  </si>
  <si>
    <t>Сухорукова Алина Анатольевна</t>
  </si>
  <si>
    <t>Сорокин Илья Сергеевич</t>
  </si>
  <si>
    <t>Рзаев Гусейин Валех оглы</t>
  </si>
  <si>
    <t>Урдя Владислав Дмитриевич</t>
  </si>
  <si>
    <t>Царегородцев Данил Алексеевич</t>
  </si>
  <si>
    <t>Черней Дарья Андреевна</t>
  </si>
  <si>
    <t xml:space="preserve">Победитель </t>
  </si>
  <si>
    <t>Призер</t>
  </si>
  <si>
    <t>Участник</t>
  </si>
  <si>
    <t>Победитель</t>
  </si>
  <si>
    <t>Альмухаметов Тимур Вильевич</t>
  </si>
  <si>
    <t>Волков Иван Сергеевич</t>
  </si>
  <si>
    <t>Антонова Мария Николаевна</t>
  </si>
  <si>
    <t>Баева Юлиана Константиновна</t>
  </si>
  <si>
    <t>Васильев Данил Сергеевич</t>
  </si>
  <si>
    <t>Боровлева Софья Романовна</t>
  </si>
  <si>
    <t>Исмаилова Сабина Аллахверди кызы</t>
  </si>
  <si>
    <t>Колесниченко Дарья Дмитриевна</t>
  </si>
  <si>
    <t>Крутикова Евгения Сергеевна</t>
  </si>
  <si>
    <t>Мосяков Ярослав Максимович</t>
  </si>
  <si>
    <t>Немтинова Екатерина Леонидовна</t>
  </si>
  <si>
    <t>Швецов Виталий Витальевич</t>
  </si>
  <si>
    <t>Ульянов Сергей Владимирович</t>
  </si>
  <si>
    <t>Иванова Василиса Николаевна</t>
  </si>
  <si>
    <t>РУ36</t>
  </si>
  <si>
    <t>4А</t>
  </si>
  <si>
    <t>МОУ "СОШ № 42"г.Воркуты</t>
  </si>
  <si>
    <t>Сидельник Елена Петровна</t>
  </si>
  <si>
    <t>Крикунов Илья Романович</t>
  </si>
  <si>
    <t>РУ22</t>
  </si>
  <si>
    <t>Васильева Ева Сергеевна</t>
  </si>
  <si>
    <t>РУ24</t>
  </si>
  <si>
    <t>Коптева Ксения Александровна</t>
  </si>
  <si>
    <t>РУ28</t>
  </si>
  <si>
    <t>Беккельдиев Марлен Чингизович</t>
  </si>
  <si>
    <t>РУ31</t>
  </si>
  <si>
    <t>Оксенюк Артем Витальевич</t>
  </si>
  <si>
    <t>РУ23</t>
  </si>
  <si>
    <t>Градобоева Варвара Артемовна</t>
  </si>
  <si>
    <t>РУ29</t>
  </si>
  <si>
    <t>РУ25</t>
  </si>
  <si>
    <t>Изофатов Иосаф Владимирович</t>
  </si>
  <si>
    <t>РУ33</t>
  </si>
  <si>
    <t>Катаева Екатерина Алексеевна</t>
  </si>
  <si>
    <t>РУ37</t>
  </si>
  <si>
    <t>Лопарев Владислав Владимирович</t>
  </si>
  <si>
    <t>РУ40</t>
  </si>
  <si>
    <t>Купцов Георгий Романович</t>
  </si>
  <si>
    <t>РУ21</t>
  </si>
  <si>
    <t>Муромцев Кирилл Павлович</t>
  </si>
  <si>
    <t>РУ30</t>
  </si>
  <si>
    <t>Насырова Сулпан Маратовна</t>
  </si>
  <si>
    <t>РУ32</t>
  </si>
  <si>
    <t>Карачаров Алексей Дмитриевич</t>
  </si>
  <si>
    <t>РУ26</t>
  </si>
  <si>
    <t>Капустина Алла Владимировна</t>
  </si>
  <si>
    <t>РУ38</t>
  </si>
  <si>
    <t>Зямбеков Николай Иванович</t>
  </si>
  <si>
    <t>РУ34</t>
  </si>
  <si>
    <t>Краснова Владислава Владимировна</t>
  </si>
  <si>
    <t>РУ35</t>
  </si>
  <si>
    <t>Панченко Полина Александровна</t>
  </si>
  <si>
    <t>РУ27</t>
  </si>
  <si>
    <t>Ровкин Максим Витальевич</t>
  </si>
  <si>
    <t>РУ39</t>
  </si>
  <si>
    <t>Бояркина Анна Михайловна</t>
  </si>
  <si>
    <t>РУ7</t>
  </si>
  <si>
    <t>4Б</t>
  </si>
  <si>
    <t>Кулик Людмила Васильевна</t>
  </si>
  <si>
    <t>Поташова Агния Александровна</t>
  </si>
  <si>
    <t>РУ18</t>
  </si>
  <si>
    <t>Таджибаева Анжелина Рахматиллаевна</t>
  </si>
  <si>
    <t>РУ19</t>
  </si>
  <si>
    <t>Черепок Варвара Ильинична</t>
  </si>
  <si>
    <t>Черкасов Дмитрий Александрович</t>
  </si>
  <si>
    <t xml:space="preserve"> Яндубаева Анна Владимировна</t>
  </si>
  <si>
    <t>Дурникин Юрий Васильевич</t>
  </si>
  <si>
    <t>РУ8</t>
  </si>
  <si>
    <t>Макарова Анна Андреевна</t>
  </si>
  <si>
    <t>РУ12</t>
  </si>
  <si>
    <t xml:space="preserve"> Набиев Мухаммадсиддик Муроджон Угли</t>
  </si>
  <si>
    <t>РУ16</t>
  </si>
  <si>
    <t>Абдырахманов Алихан Талантбекович</t>
  </si>
  <si>
    <t>РУ4</t>
  </si>
  <si>
    <t>Квятковский Валерий Витальевич</t>
  </si>
  <si>
    <t>РУ9</t>
  </si>
  <si>
    <t>Лучина Виталина Алексеевна</t>
  </si>
  <si>
    <t>РУ11</t>
  </si>
  <si>
    <t>Полозюк Кирилл Константинович</t>
  </si>
  <si>
    <t>РУ17</t>
  </si>
  <si>
    <t>Харапонова Анастасия Максимовна</t>
  </si>
  <si>
    <t>РУ20</t>
  </si>
  <si>
    <t>Константинова Анастасия Дмитриевна</t>
  </si>
  <si>
    <t>РУ10</t>
  </si>
  <si>
    <t>Михеева Валерия Геннадьевна</t>
  </si>
  <si>
    <t>РУ15</t>
  </si>
  <si>
    <t>Мальцева Виктория Алксеевна</t>
  </si>
  <si>
    <t>РУ13</t>
  </si>
  <si>
    <t>Мандрыка Константин Александрович</t>
  </si>
  <si>
    <t>РУ14</t>
  </si>
  <si>
    <t xml:space="preserve"> Афанасьев Вадим Анатольевич</t>
  </si>
  <si>
    <t>РУ6</t>
  </si>
  <si>
    <t>Алиев Гия Анар оглы</t>
  </si>
  <si>
    <t>РУ5</t>
  </si>
  <si>
    <t>РУ1</t>
  </si>
  <si>
    <t>РУ2</t>
  </si>
  <si>
    <t>РУ3</t>
  </si>
  <si>
    <t>РУ41</t>
  </si>
  <si>
    <t>РУ42</t>
  </si>
  <si>
    <t>Шкляева Диана Мечиславовна</t>
  </si>
  <si>
    <t>Афанасьев Дмитрий Павлович</t>
  </si>
  <si>
    <t>Бочкова Анастасия Викторовна</t>
  </si>
  <si>
    <t>Давыдоав Екатерина Денисовна</t>
  </si>
  <si>
    <t>Деменко Ярослав Вадимович</t>
  </si>
  <si>
    <t xml:space="preserve">8а </t>
  </si>
  <si>
    <t>Королев Иван Яковлевич</t>
  </si>
  <si>
    <t>7а</t>
  </si>
  <si>
    <t>Омбоди Юлия Александровна</t>
  </si>
  <si>
    <t>Аасова София Сергеевна</t>
  </si>
  <si>
    <t>Алексеева Варвара Алексеевна</t>
  </si>
  <si>
    <t>Нестерчук Дарья Сергеевна</t>
  </si>
  <si>
    <t>Полухина Ваврвара Андреевна</t>
  </si>
  <si>
    <t>Ткачук Мария Николаевна</t>
  </si>
  <si>
    <t>Зямбеков Андрей Иванович</t>
  </si>
  <si>
    <t>Кодирова Марям Орастовна</t>
  </si>
  <si>
    <t>Гужавина Нататлья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</si>
</sst>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6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1" fontId="4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vertical="top"/>
    </xf>
    <xf numFmtId="1" fontId="4" fillId="3" borderId="1" xfId="0" applyNumberFormat="1" applyFont="1" applyFill="1" applyBorder="1" applyAlignment="1">
      <alignment vertical="center"/>
    </xf>
    <xf numFmtId="1" fontId="4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3" fillId="4" borderId="0" xfId="0" applyFont="1" applyFill="1"/>
    <xf numFmtId="1" fontId="4" fillId="3" borderId="1" xfId="0" applyNumberFormat="1" applyFont="1" applyFill="1" applyBorder="1" applyAlignment="1"/>
    <xf numFmtId="1" fontId="4" fillId="3" borderId="1" xfId="0" applyNumberFormat="1" applyFont="1" applyFill="1" applyBorder="1" applyAlignment="1">
      <alignment wrapText="1"/>
    </xf>
    <xf numFmtId="1" fontId="2" fillId="5" borderId="1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="90" zoomScaleNormal="90" workbookViewId="0">
      <selection activeCell="O17" sqref="O17"/>
    </sheetView>
  </sheetViews>
  <sheetFormatPr defaultColWidth="9.109375" defaultRowHeight="15.6" x14ac:dyDescent="0.3"/>
  <cols>
    <col min="1" max="1" width="43.21875" style="3" bestFit="1" customWidth="1"/>
    <col min="2" max="2" width="8.44140625" style="3" bestFit="1" customWidth="1"/>
    <col min="3" max="3" width="9.109375" style="3"/>
    <col min="4" max="4" width="29.88671875" style="3" bestFit="1" customWidth="1"/>
    <col min="5" max="5" width="28.88671875" style="3" bestFit="1" customWidth="1"/>
    <col min="6" max="12" width="9.109375" style="3"/>
    <col min="13" max="13" width="12.88671875" style="3" bestFit="1" customWidth="1"/>
    <col min="14" max="16384" width="9.109375" style="3"/>
  </cols>
  <sheetData>
    <row r="1" spans="1:13" ht="22.8" x14ac:dyDescent="0.3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11</v>
      </c>
      <c r="L2" s="2" t="s">
        <v>12</v>
      </c>
      <c r="M2" s="1" t="s">
        <v>13</v>
      </c>
    </row>
    <row r="3" spans="1:13" x14ac:dyDescent="0.3">
      <c r="A3" s="30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8" customHeight="1" x14ac:dyDescent="0.3">
      <c r="A4" s="4" t="s">
        <v>221</v>
      </c>
      <c r="B4" s="5" t="s">
        <v>222</v>
      </c>
      <c r="C4" s="6" t="s">
        <v>223</v>
      </c>
      <c r="D4" s="6" t="s">
        <v>224</v>
      </c>
      <c r="E4" s="4" t="s">
        <v>225</v>
      </c>
      <c r="F4" s="5">
        <v>0</v>
      </c>
      <c r="G4" s="5">
        <v>4</v>
      </c>
      <c r="H4" s="5">
        <v>0</v>
      </c>
      <c r="I4" s="5">
        <v>4</v>
      </c>
      <c r="J4" s="5">
        <v>3</v>
      </c>
      <c r="K4" s="7">
        <v>11</v>
      </c>
      <c r="L4" s="8">
        <v>0.42307692307692302</v>
      </c>
      <c r="M4" s="9" t="s">
        <v>131</v>
      </c>
    </row>
    <row r="5" spans="1:13" ht="18" customHeight="1" x14ac:dyDescent="0.3">
      <c r="A5" s="10" t="s">
        <v>226</v>
      </c>
      <c r="B5" s="11" t="s">
        <v>227</v>
      </c>
      <c r="C5" s="11" t="s">
        <v>223</v>
      </c>
      <c r="D5" s="11" t="s">
        <v>224</v>
      </c>
      <c r="E5" s="12" t="s">
        <v>225</v>
      </c>
      <c r="F5" s="11">
        <v>0</v>
      </c>
      <c r="G5" s="11">
        <v>4</v>
      </c>
      <c r="H5" s="11">
        <v>0</v>
      </c>
      <c r="I5" s="11">
        <v>3</v>
      </c>
      <c r="J5" s="11">
        <v>3</v>
      </c>
      <c r="K5" s="7">
        <v>10</v>
      </c>
      <c r="L5" s="8">
        <v>0.38461538461538503</v>
      </c>
      <c r="M5" s="9" t="s">
        <v>131</v>
      </c>
    </row>
    <row r="6" spans="1:13" ht="18" customHeight="1" x14ac:dyDescent="0.3">
      <c r="A6" s="4" t="s">
        <v>228</v>
      </c>
      <c r="B6" s="5" t="s">
        <v>229</v>
      </c>
      <c r="C6" s="6" t="s">
        <v>223</v>
      </c>
      <c r="D6" s="6" t="s">
        <v>224</v>
      </c>
      <c r="E6" s="4" t="s">
        <v>225</v>
      </c>
      <c r="F6" s="5">
        <v>0</v>
      </c>
      <c r="G6" s="5">
        <v>4</v>
      </c>
      <c r="H6" s="5">
        <v>0</v>
      </c>
      <c r="I6" s="5">
        <v>3</v>
      </c>
      <c r="J6" s="5">
        <v>3</v>
      </c>
      <c r="K6" s="7">
        <v>10</v>
      </c>
      <c r="L6" s="8">
        <v>0.38461538461538503</v>
      </c>
      <c r="M6" s="9" t="s">
        <v>131</v>
      </c>
    </row>
    <row r="7" spans="1:13" ht="18" customHeight="1" x14ac:dyDescent="0.3">
      <c r="A7" s="4" t="s">
        <v>230</v>
      </c>
      <c r="B7" s="5" t="s">
        <v>231</v>
      </c>
      <c r="C7" s="6" t="s">
        <v>223</v>
      </c>
      <c r="D7" s="6" t="s">
        <v>224</v>
      </c>
      <c r="E7" s="4" t="s">
        <v>225</v>
      </c>
      <c r="F7" s="31">
        <v>0</v>
      </c>
      <c r="G7" s="31">
        <v>3</v>
      </c>
      <c r="H7" s="31">
        <v>0</v>
      </c>
      <c r="I7" s="31">
        <v>4</v>
      </c>
      <c r="J7" s="31">
        <v>3</v>
      </c>
      <c r="K7" s="7">
        <v>10</v>
      </c>
      <c r="L7" s="8">
        <v>0.38461538461538503</v>
      </c>
      <c r="M7" s="9" t="s">
        <v>131</v>
      </c>
    </row>
    <row r="8" spans="1:13" ht="18" customHeight="1" x14ac:dyDescent="0.3">
      <c r="A8" s="10" t="s">
        <v>232</v>
      </c>
      <c r="B8" s="11" t="s">
        <v>233</v>
      </c>
      <c r="C8" s="11" t="s">
        <v>223</v>
      </c>
      <c r="D8" s="11" t="s">
        <v>224</v>
      </c>
      <c r="E8" s="12" t="s">
        <v>225</v>
      </c>
      <c r="F8" s="28">
        <v>0</v>
      </c>
      <c r="G8" s="28">
        <v>3</v>
      </c>
      <c r="H8" s="28">
        <v>0</v>
      </c>
      <c r="I8" s="28">
        <v>4</v>
      </c>
      <c r="J8" s="28">
        <v>3</v>
      </c>
      <c r="K8" s="7">
        <v>10</v>
      </c>
      <c r="L8" s="8">
        <v>0.38461538461538503</v>
      </c>
      <c r="M8" s="9" t="s">
        <v>131</v>
      </c>
    </row>
    <row r="9" spans="1:13" ht="18" customHeight="1" x14ac:dyDescent="0.3">
      <c r="A9" s="10" t="s">
        <v>234</v>
      </c>
      <c r="B9" s="11" t="s">
        <v>235</v>
      </c>
      <c r="C9" s="11" t="s">
        <v>223</v>
      </c>
      <c r="D9" s="11" t="s">
        <v>224</v>
      </c>
      <c r="E9" s="12" t="s">
        <v>225</v>
      </c>
      <c r="F9" s="28">
        <v>0</v>
      </c>
      <c r="G9" s="28">
        <v>3</v>
      </c>
      <c r="H9" s="28">
        <v>0</v>
      </c>
      <c r="I9" s="28">
        <v>3</v>
      </c>
      <c r="J9" s="28">
        <v>2</v>
      </c>
      <c r="K9" s="7">
        <v>8</v>
      </c>
      <c r="L9" s="8">
        <v>0.30769230769230799</v>
      </c>
      <c r="M9" s="9" t="s">
        <v>131</v>
      </c>
    </row>
    <row r="10" spans="1:13" ht="18" customHeight="1" x14ac:dyDescent="0.3">
      <c r="A10" s="10" t="s">
        <v>236</v>
      </c>
      <c r="B10" s="11" t="s">
        <v>237</v>
      </c>
      <c r="C10" s="11" t="s">
        <v>223</v>
      </c>
      <c r="D10" s="11" t="s">
        <v>224</v>
      </c>
      <c r="E10" s="12" t="s">
        <v>225</v>
      </c>
      <c r="F10" s="28">
        <v>0</v>
      </c>
      <c r="G10" s="28">
        <v>4</v>
      </c>
      <c r="H10" s="28">
        <v>0</v>
      </c>
      <c r="I10" s="28">
        <v>1</v>
      </c>
      <c r="J10" s="28">
        <v>3</v>
      </c>
      <c r="K10" s="7">
        <v>8</v>
      </c>
      <c r="L10" s="8">
        <v>0.30769230769230799</v>
      </c>
      <c r="M10" s="9" t="s">
        <v>131</v>
      </c>
    </row>
    <row r="11" spans="1:13" s="34" customFormat="1" ht="18" customHeight="1" x14ac:dyDescent="0.3">
      <c r="A11" s="14" t="s">
        <v>323</v>
      </c>
      <c r="B11" s="11" t="s">
        <v>238</v>
      </c>
      <c r="C11" s="11" t="s">
        <v>223</v>
      </c>
      <c r="D11" s="11" t="s">
        <v>224</v>
      </c>
      <c r="E11" s="10" t="s">
        <v>225</v>
      </c>
      <c r="F11" s="28">
        <v>0</v>
      </c>
      <c r="G11" s="28">
        <v>3</v>
      </c>
      <c r="H11" s="28">
        <v>0</v>
      </c>
      <c r="I11" s="28">
        <v>1</v>
      </c>
      <c r="J11" s="28">
        <v>3</v>
      </c>
      <c r="K11" s="37">
        <v>7</v>
      </c>
      <c r="L11" s="38">
        <v>0.269230769230769</v>
      </c>
      <c r="M11" s="33" t="s">
        <v>131</v>
      </c>
    </row>
    <row r="12" spans="1:13" ht="18" customHeight="1" x14ac:dyDescent="0.3">
      <c r="A12" s="4" t="s">
        <v>239</v>
      </c>
      <c r="B12" s="5" t="s">
        <v>240</v>
      </c>
      <c r="C12" s="6" t="s">
        <v>223</v>
      </c>
      <c r="D12" s="6" t="s">
        <v>224</v>
      </c>
      <c r="E12" s="4" t="s">
        <v>225</v>
      </c>
      <c r="F12" s="31">
        <v>0</v>
      </c>
      <c r="G12" s="31">
        <v>4</v>
      </c>
      <c r="H12" s="31">
        <v>0</v>
      </c>
      <c r="I12" s="31">
        <v>2</v>
      </c>
      <c r="J12" s="31">
        <v>1</v>
      </c>
      <c r="K12" s="7">
        <v>7</v>
      </c>
      <c r="L12" s="8">
        <v>0.269230769230769</v>
      </c>
      <c r="M12" s="9" t="s">
        <v>131</v>
      </c>
    </row>
    <row r="13" spans="1:13" ht="18" customHeight="1" x14ac:dyDescent="0.3">
      <c r="A13" s="10" t="s">
        <v>241</v>
      </c>
      <c r="B13" s="11" t="s">
        <v>242</v>
      </c>
      <c r="C13" s="11" t="s">
        <v>223</v>
      </c>
      <c r="D13" s="11" t="s">
        <v>224</v>
      </c>
      <c r="E13" s="12" t="s">
        <v>225</v>
      </c>
      <c r="F13" s="28">
        <v>0</v>
      </c>
      <c r="G13" s="28">
        <v>4</v>
      </c>
      <c r="H13" s="28">
        <v>0</v>
      </c>
      <c r="I13" s="28">
        <v>0</v>
      </c>
      <c r="J13" s="28">
        <v>3</v>
      </c>
      <c r="K13" s="7">
        <v>7</v>
      </c>
      <c r="L13" s="8">
        <v>0.269230769230769</v>
      </c>
      <c r="M13" s="9" t="s">
        <v>131</v>
      </c>
    </row>
    <row r="14" spans="1:13" ht="18" customHeight="1" x14ac:dyDescent="0.3">
      <c r="A14" s="14" t="s">
        <v>243</v>
      </c>
      <c r="B14" s="11" t="s">
        <v>244</v>
      </c>
      <c r="C14" s="11" t="s">
        <v>223</v>
      </c>
      <c r="D14" s="11" t="s">
        <v>224</v>
      </c>
      <c r="E14" s="10" t="s">
        <v>225</v>
      </c>
      <c r="F14" s="28">
        <v>0</v>
      </c>
      <c r="G14" s="28">
        <v>2</v>
      </c>
      <c r="H14" s="28">
        <v>0</v>
      </c>
      <c r="I14" s="28">
        <v>2</v>
      </c>
      <c r="J14" s="28">
        <v>2</v>
      </c>
      <c r="K14" s="7">
        <v>6</v>
      </c>
      <c r="L14" s="8">
        <v>0.230769230769231</v>
      </c>
      <c r="M14" s="9" t="s">
        <v>131</v>
      </c>
    </row>
    <row r="15" spans="1:13" ht="18" customHeight="1" x14ac:dyDescent="0.3">
      <c r="A15" s="16" t="s">
        <v>245</v>
      </c>
      <c r="B15" s="17" t="s">
        <v>246</v>
      </c>
      <c r="C15" s="18" t="s">
        <v>223</v>
      </c>
      <c r="D15" s="18" t="s">
        <v>224</v>
      </c>
      <c r="E15" s="14" t="s">
        <v>225</v>
      </c>
      <c r="F15" s="28">
        <v>0</v>
      </c>
      <c r="G15" s="28">
        <v>3</v>
      </c>
      <c r="H15" s="28">
        <v>0</v>
      </c>
      <c r="I15" s="28">
        <v>1</v>
      </c>
      <c r="J15" s="28">
        <v>0</v>
      </c>
      <c r="K15" s="7">
        <v>4</v>
      </c>
      <c r="L15" s="8">
        <v>0.15384615384615399</v>
      </c>
      <c r="M15" s="9" t="s">
        <v>131</v>
      </c>
    </row>
    <row r="16" spans="1:13" ht="18" customHeight="1" x14ac:dyDescent="0.3">
      <c r="A16" s="10" t="s">
        <v>247</v>
      </c>
      <c r="B16" s="11" t="s">
        <v>248</v>
      </c>
      <c r="C16" s="11" t="s">
        <v>223</v>
      </c>
      <c r="D16" s="11" t="s">
        <v>224</v>
      </c>
      <c r="E16" s="12" t="s">
        <v>225</v>
      </c>
      <c r="F16" s="28">
        <v>0</v>
      </c>
      <c r="G16" s="28">
        <v>4</v>
      </c>
      <c r="H16" s="28">
        <v>0</v>
      </c>
      <c r="I16" s="28">
        <v>0</v>
      </c>
      <c r="J16" s="28">
        <v>0</v>
      </c>
      <c r="K16" s="7">
        <v>4</v>
      </c>
      <c r="L16" s="8">
        <v>0.15384615384615399</v>
      </c>
      <c r="M16" s="9" t="s">
        <v>131</v>
      </c>
    </row>
    <row r="17" spans="1:13" ht="18" customHeight="1" x14ac:dyDescent="0.3">
      <c r="A17" s="14" t="s">
        <v>249</v>
      </c>
      <c r="B17" s="11" t="s">
        <v>250</v>
      </c>
      <c r="C17" s="11" t="s">
        <v>223</v>
      </c>
      <c r="D17" s="11" t="s">
        <v>224</v>
      </c>
      <c r="E17" s="10" t="s">
        <v>225</v>
      </c>
      <c r="F17" s="28">
        <v>0</v>
      </c>
      <c r="G17" s="28">
        <v>1</v>
      </c>
      <c r="H17" s="28">
        <v>0</v>
      </c>
      <c r="I17" s="28">
        <v>2</v>
      </c>
      <c r="J17" s="28">
        <v>1</v>
      </c>
      <c r="K17" s="7">
        <v>4</v>
      </c>
      <c r="L17" s="8">
        <v>0.15384615384615399</v>
      </c>
      <c r="M17" s="9" t="s">
        <v>131</v>
      </c>
    </row>
    <row r="18" spans="1:13" ht="18" customHeight="1" x14ac:dyDescent="0.3">
      <c r="A18" s="20" t="s">
        <v>251</v>
      </c>
      <c r="B18" s="11" t="s">
        <v>252</v>
      </c>
      <c r="C18" s="21" t="s">
        <v>223</v>
      </c>
      <c r="D18" s="11" t="s">
        <v>224</v>
      </c>
      <c r="E18" s="12" t="s">
        <v>225</v>
      </c>
      <c r="F18" s="28">
        <v>0</v>
      </c>
      <c r="G18" s="28">
        <v>1</v>
      </c>
      <c r="H18" s="28">
        <v>0</v>
      </c>
      <c r="I18" s="28">
        <v>0</v>
      </c>
      <c r="J18" s="28">
        <v>2</v>
      </c>
      <c r="K18" s="7">
        <v>3</v>
      </c>
      <c r="L18" s="8">
        <v>0.115384615384615</v>
      </c>
      <c r="M18" s="9" t="s">
        <v>131</v>
      </c>
    </row>
    <row r="19" spans="1:13" ht="18" customHeight="1" x14ac:dyDescent="0.3">
      <c r="A19" s="20" t="s">
        <v>253</v>
      </c>
      <c r="B19" s="11" t="s">
        <v>254</v>
      </c>
      <c r="C19" s="11" t="s">
        <v>223</v>
      </c>
      <c r="D19" s="11" t="s">
        <v>224</v>
      </c>
      <c r="E19" s="12" t="s">
        <v>225</v>
      </c>
      <c r="F19" s="28">
        <v>0</v>
      </c>
      <c r="G19" s="28">
        <v>2</v>
      </c>
      <c r="H19" s="28">
        <v>0</v>
      </c>
      <c r="I19" s="28">
        <v>0</v>
      </c>
      <c r="J19" s="28">
        <v>1</v>
      </c>
      <c r="K19" s="7">
        <v>3</v>
      </c>
      <c r="L19" s="8">
        <v>0.115384615384615</v>
      </c>
      <c r="M19" s="9" t="s">
        <v>131</v>
      </c>
    </row>
    <row r="20" spans="1:13" ht="18" customHeight="1" x14ac:dyDescent="0.3">
      <c r="A20" s="10" t="s">
        <v>255</v>
      </c>
      <c r="B20" s="11" t="s">
        <v>256</v>
      </c>
      <c r="C20" s="21" t="s">
        <v>223</v>
      </c>
      <c r="D20" s="11" t="s">
        <v>224</v>
      </c>
      <c r="E20" s="12" t="s">
        <v>225</v>
      </c>
      <c r="F20" s="11">
        <v>0</v>
      </c>
      <c r="G20" s="11">
        <v>0</v>
      </c>
      <c r="H20" s="11">
        <v>0</v>
      </c>
      <c r="I20" s="11">
        <v>2</v>
      </c>
      <c r="J20" s="11">
        <v>0</v>
      </c>
      <c r="K20" s="7">
        <v>2</v>
      </c>
      <c r="L20" s="8">
        <v>7.69230769230769E-2</v>
      </c>
      <c r="M20" s="9" t="s">
        <v>131</v>
      </c>
    </row>
    <row r="21" spans="1:13" ht="18" customHeight="1" x14ac:dyDescent="0.3">
      <c r="A21" s="10" t="s">
        <v>257</v>
      </c>
      <c r="B21" s="11" t="s">
        <v>258</v>
      </c>
      <c r="C21" s="21" t="s">
        <v>223</v>
      </c>
      <c r="D21" s="21" t="s">
        <v>224</v>
      </c>
      <c r="E21" s="12" t="s">
        <v>225</v>
      </c>
      <c r="F21" s="11">
        <v>0</v>
      </c>
      <c r="G21" s="11">
        <v>0</v>
      </c>
      <c r="H21" s="11">
        <v>0</v>
      </c>
      <c r="I21" s="11">
        <v>2</v>
      </c>
      <c r="J21" s="11">
        <v>0</v>
      </c>
      <c r="K21" s="7">
        <v>2</v>
      </c>
      <c r="L21" s="8">
        <v>7.69230769230769E-2</v>
      </c>
      <c r="M21" s="9" t="s">
        <v>131</v>
      </c>
    </row>
    <row r="22" spans="1:13" ht="18" customHeight="1" x14ac:dyDescent="0.3">
      <c r="A22" s="16" t="s">
        <v>259</v>
      </c>
      <c r="B22" s="17" t="s">
        <v>260</v>
      </c>
      <c r="C22" s="18" t="s">
        <v>223</v>
      </c>
      <c r="D22" s="18" t="s">
        <v>224</v>
      </c>
      <c r="E22" s="14" t="s">
        <v>225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7">
        <v>0</v>
      </c>
      <c r="L22" s="8">
        <v>0</v>
      </c>
      <c r="M22" s="9" t="s">
        <v>131</v>
      </c>
    </row>
    <row r="23" spans="1:13" ht="18" customHeight="1" x14ac:dyDescent="0.3">
      <c r="A23" s="16" t="s">
        <v>261</v>
      </c>
      <c r="B23" s="17" t="s">
        <v>262</v>
      </c>
      <c r="C23" s="18" t="s">
        <v>223</v>
      </c>
      <c r="D23" s="18" t="s">
        <v>224</v>
      </c>
      <c r="E23" s="14" t="s">
        <v>225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7">
        <v>0</v>
      </c>
      <c r="L23" s="8">
        <v>0</v>
      </c>
      <c r="M23" s="9" t="s">
        <v>131</v>
      </c>
    </row>
    <row r="24" spans="1:13" ht="18" customHeight="1" x14ac:dyDescent="0.3">
      <c r="A24" s="16" t="s">
        <v>263</v>
      </c>
      <c r="B24" s="17" t="s">
        <v>264</v>
      </c>
      <c r="C24" s="18" t="s">
        <v>265</v>
      </c>
      <c r="D24" s="18" t="s">
        <v>224</v>
      </c>
      <c r="E24" s="14" t="s">
        <v>266</v>
      </c>
      <c r="F24" s="17">
        <v>1</v>
      </c>
      <c r="G24" s="17">
        <v>3</v>
      </c>
      <c r="H24" s="17">
        <v>1</v>
      </c>
      <c r="I24" s="17">
        <v>4</v>
      </c>
      <c r="J24" s="17">
        <v>1</v>
      </c>
      <c r="K24" s="7">
        <v>10</v>
      </c>
      <c r="L24" s="8">
        <v>0.38461538461538464</v>
      </c>
      <c r="M24" s="9" t="s">
        <v>131</v>
      </c>
    </row>
    <row r="25" spans="1:13" ht="18" customHeight="1" x14ac:dyDescent="0.3">
      <c r="A25" s="16" t="s">
        <v>267</v>
      </c>
      <c r="B25" s="17" t="s">
        <v>268</v>
      </c>
      <c r="C25" s="18" t="s">
        <v>265</v>
      </c>
      <c r="D25" s="18" t="s">
        <v>224</v>
      </c>
      <c r="E25" s="14" t="s">
        <v>266</v>
      </c>
      <c r="F25" s="17">
        <v>1</v>
      </c>
      <c r="G25" s="17">
        <v>3</v>
      </c>
      <c r="H25" s="17">
        <v>1</v>
      </c>
      <c r="I25" s="17">
        <v>4</v>
      </c>
      <c r="J25" s="17">
        <v>1</v>
      </c>
      <c r="K25" s="7">
        <v>10</v>
      </c>
      <c r="L25" s="8">
        <v>0.38461538461538464</v>
      </c>
      <c r="M25" s="9" t="s">
        <v>131</v>
      </c>
    </row>
    <row r="26" spans="1:13" ht="18" customHeight="1" x14ac:dyDescent="0.3">
      <c r="A26" s="16" t="s">
        <v>269</v>
      </c>
      <c r="B26" s="17" t="s">
        <v>270</v>
      </c>
      <c r="C26" s="18" t="s">
        <v>265</v>
      </c>
      <c r="D26" s="18" t="s">
        <v>224</v>
      </c>
      <c r="E26" s="14" t="s">
        <v>266</v>
      </c>
      <c r="F26" s="17">
        <v>1</v>
      </c>
      <c r="G26" s="17">
        <v>3</v>
      </c>
      <c r="H26" s="17">
        <v>1</v>
      </c>
      <c r="I26" s="17">
        <v>4</v>
      </c>
      <c r="J26" s="17">
        <v>1</v>
      </c>
      <c r="K26" s="7">
        <v>10</v>
      </c>
      <c r="L26" s="8">
        <v>0.38461538461538464</v>
      </c>
      <c r="M26" s="9" t="s">
        <v>131</v>
      </c>
    </row>
    <row r="27" spans="1:13" ht="18" customHeight="1" x14ac:dyDescent="0.3">
      <c r="A27" s="16" t="s">
        <v>271</v>
      </c>
      <c r="B27" s="17" t="s">
        <v>246</v>
      </c>
      <c r="C27" s="18" t="s">
        <v>265</v>
      </c>
      <c r="D27" s="18" t="s">
        <v>224</v>
      </c>
      <c r="E27" s="14" t="s">
        <v>266</v>
      </c>
      <c r="F27" s="17">
        <v>1</v>
      </c>
      <c r="G27" s="17">
        <v>3</v>
      </c>
      <c r="H27" s="17">
        <v>1</v>
      </c>
      <c r="I27" s="17">
        <v>4</v>
      </c>
      <c r="J27" s="17">
        <v>1</v>
      </c>
      <c r="K27" s="7">
        <v>10</v>
      </c>
      <c r="L27" s="8">
        <v>0.38461538461538464</v>
      </c>
      <c r="M27" s="9" t="s">
        <v>131</v>
      </c>
    </row>
    <row r="28" spans="1:13" ht="18" customHeight="1" x14ac:dyDescent="0.3">
      <c r="A28" s="16" t="s">
        <v>272</v>
      </c>
      <c r="B28" s="17" t="s">
        <v>227</v>
      </c>
      <c r="C28" s="18" t="s">
        <v>265</v>
      </c>
      <c r="D28" s="18" t="s">
        <v>224</v>
      </c>
      <c r="E28" s="14" t="s">
        <v>266</v>
      </c>
      <c r="F28" s="17">
        <v>1</v>
      </c>
      <c r="G28" s="17">
        <v>3</v>
      </c>
      <c r="H28" s="17">
        <v>1</v>
      </c>
      <c r="I28" s="17">
        <v>4</v>
      </c>
      <c r="J28" s="17">
        <v>1</v>
      </c>
      <c r="K28" s="7">
        <v>10</v>
      </c>
      <c r="L28" s="8">
        <v>0.38461538461538464</v>
      </c>
      <c r="M28" s="9" t="s">
        <v>131</v>
      </c>
    </row>
    <row r="29" spans="1:13" ht="18" customHeight="1" x14ac:dyDescent="0.3">
      <c r="A29" s="16" t="s">
        <v>273</v>
      </c>
      <c r="B29" s="17" t="s">
        <v>235</v>
      </c>
      <c r="C29" s="18" t="s">
        <v>265</v>
      </c>
      <c r="D29" s="18" t="s">
        <v>224</v>
      </c>
      <c r="E29" s="14" t="s">
        <v>266</v>
      </c>
      <c r="F29" s="17">
        <v>1</v>
      </c>
      <c r="G29" s="17">
        <v>3</v>
      </c>
      <c r="H29" s="17">
        <v>1</v>
      </c>
      <c r="I29" s="17">
        <v>4</v>
      </c>
      <c r="J29" s="17">
        <v>1</v>
      </c>
      <c r="K29" s="7">
        <v>10</v>
      </c>
      <c r="L29" s="8">
        <v>0.38461538461538464</v>
      </c>
      <c r="M29" s="9" t="s">
        <v>131</v>
      </c>
    </row>
    <row r="30" spans="1:13" ht="18" customHeight="1" x14ac:dyDescent="0.3">
      <c r="A30" s="16" t="s">
        <v>274</v>
      </c>
      <c r="B30" s="17" t="s">
        <v>275</v>
      </c>
      <c r="C30" s="18" t="s">
        <v>265</v>
      </c>
      <c r="D30" s="18" t="s">
        <v>224</v>
      </c>
      <c r="E30" s="14" t="s">
        <v>266</v>
      </c>
      <c r="F30" s="17">
        <v>1</v>
      </c>
      <c r="G30" s="17">
        <v>3</v>
      </c>
      <c r="H30" s="17">
        <v>1</v>
      </c>
      <c r="I30" s="17">
        <v>3</v>
      </c>
      <c r="J30" s="17">
        <v>1</v>
      </c>
      <c r="K30" s="7">
        <v>9</v>
      </c>
      <c r="L30" s="8">
        <v>0.34615384615384615</v>
      </c>
      <c r="M30" s="9" t="s">
        <v>131</v>
      </c>
    </row>
    <row r="31" spans="1:13" ht="18" customHeight="1" x14ac:dyDescent="0.3">
      <c r="A31" s="16" t="s">
        <v>276</v>
      </c>
      <c r="B31" s="17" t="s">
        <v>277</v>
      </c>
      <c r="C31" s="18" t="s">
        <v>265</v>
      </c>
      <c r="D31" s="18" t="s">
        <v>224</v>
      </c>
      <c r="E31" s="14" t="s">
        <v>266</v>
      </c>
      <c r="F31" s="17">
        <v>1</v>
      </c>
      <c r="G31" s="17">
        <v>2</v>
      </c>
      <c r="H31" s="17">
        <v>1</v>
      </c>
      <c r="I31" s="17">
        <v>3</v>
      </c>
      <c r="J31" s="17">
        <v>1</v>
      </c>
      <c r="K31" s="7">
        <v>8</v>
      </c>
      <c r="L31" s="8">
        <v>0.30769230769230771</v>
      </c>
      <c r="M31" s="9" t="s">
        <v>131</v>
      </c>
    </row>
    <row r="32" spans="1:13" ht="18" customHeight="1" x14ac:dyDescent="0.3">
      <c r="A32" s="16" t="s">
        <v>278</v>
      </c>
      <c r="B32" s="17" t="s">
        <v>279</v>
      </c>
      <c r="C32" s="18" t="s">
        <v>265</v>
      </c>
      <c r="D32" s="18" t="s">
        <v>224</v>
      </c>
      <c r="E32" s="14" t="s">
        <v>266</v>
      </c>
      <c r="F32" s="17">
        <v>1</v>
      </c>
      <c r="G32" s="17">
        <v>2</v>
      </c>
      <c r="H32" s="17">
        <v>1</v>
      </c>
      <c r="I32" s="17">
        <v>3</v>
      </c>
      <c r="J32" s="17">
        <v>1</v>
      </c>
      <c r="K32" s="7">
        <v>8</v>
      </c>
      <c r="L32" s="8">
        <v>0.30769230769230771</v>
      </c>
      <c r="M32" s="9" t="s">
        <v>131</v>
      </c>
    </row>
    <row r="33" spans="1:13" ht="18" customHeight="1" x14ac:dyDescent="0.3">
      <c r="A33" s="16" t="s">
        <v>280</v>
      </c>
      <c r="B33" s="17" t="s">
        <v>281</v>
      </c>
      <c r="C33" s="18" t="s">
        <v>265</v>
      </c>
      <c r="D33" s="18" t="s">
        <v>224</v>
      </c>
      <c r="E33" s="14" t="s">
        <v>266</v>
      </c>
      <c r="F33" s="17">
        <v>0</v>
      </c>
      <c r="G33" s="17">
        <v>2</v>
      </c>
      <c r="H33" s="17">
        <v>1</v>
      </c>
      <c r="I33" s="17">
        <v>3</v>
      </c>
      <c r="J33" s="17">
        <v>1</v>
      </c>
      <c r="K33" s="7">
        <v>7</v>
      </c>
      <c r="L33" s="8">
        <v>0.26923076923076922</v>
      </c>
      <c r="M33" s="9" t="s">
        <v>131</v>
      </c>
    </row>
    <row r="34" spans="1:13" ht="18" customHeight="1" x14ac:dyDescent="0.3">
      <c r="A34" s="16" t="s">
        <v>282</v>
      </c>
      <c r="B34" s="17" t="s">
        <v>283</v>
      </c>
      <c r="C34" s="18" t="s">
        <v>265</v>
      </c>
      <c r="D34" s="18" t="s">
        <v>224</v>
      </c>
      <c r="E34" s="14" t="s">
        <v>266</v>
      </c>
      <c r="F34" s="17">
        <v>0</v>
      </c>
      <c r="G34" s="17">
        <v>3</v>
      </c>
      <c r="H34" s="17">
        <v>1</v>
      </c>
      <c r="I34" s="17">
        <v>2</v>
      </c>
      <c r="J34" s="17">
        <v>1</v>
      </c>
      <c r="K34" s="7">
        <v>7</v>
      </c>
      <c r="L34" s="8">
        <v>0.26923076923076922</v>
      </c>
      <c r="M34" s="9" t="s">
        <v>131</v>
      </c>
    </row>
    <row r="35" spans="1:13" ht="18" customHeight="1" x14ac:dyDescent="0.3">
      <c r="A35" s="16" t="s">
        <v>284</v>
      </c>
      <c r="B35" s="17" t="s">
        <v>285</v>
      </c>
      <c r="C35" s="18" t="s">
        <v>265</v>
      </c>
      <c r="D35" s="18" t="s">
        <v>224</v>
      </c>
      <c r="E35" s="14" t="s">
        <v>266</v>
      </c>
      <c r="F35" s="17">
        <v>1</v>
      </c>
      <c r="G35" s="17">
        <v>2</v>
      </c>
      <c r="H35" s="17">
        <v>1</v>
      </c>
      <c r="I35" s="17">
        <v>2</v>
      </c>
      <c r="J35" s="17">
        <v>1</v>
      </c>
      <c r="K35" s="7">
        <v>7</v>
      </c>
      <c r="L35" s="8">
        <v>0.26923076923076922</v>
      </c>
      <c r="M35" s="9" t="s">
        <v>131</v>
      </c>
    </row>
    <row r="36" spans="1:13" ht="18" customHeight="1" x14ac:dyDescent="0.3">
      <c r="A36" s="16" t="s">
        <v>286</v>
      </c>
      <c r="B36" s="17" t="s">
        <v>287</v>
      </c>
      <c r="C36" s="18" t="s">
        <v>265</v>
      </c>
      <c r="D36" s="18" t="s">
        <v>224</v>
      </c>
      <c r="E36" s="14" t="s">
        <v>266</v>
      </c>
      <c r="F36" s="17">
        <v>0</v>
      </c>
      <c r="G36" s="17">
        <v>2</v>
      </c>
      <c r="H36" s="17">
        <v>1</v>
      </c>
      <c r="I36" s="17">
        <v>3</v>
      </c>
      <c r="J36" s="17">
        <v>1</v>
      </c>
      <c r="K36" s="7">
        <v>7</v>
      </c>
      <c r="L36" s="8">
        <v>0.26923076923076922</v>
      </c>
      <c r="M36" s="9" t="s">
        <v>131</v>
      </c>
    </row>
    <row r="37" spans="1:13" ht="18" customHeight="1" x14ac:dyDescent="0.3">
      <c r="A37" s="16" t="s">
        <v>288</v>
      </c>
      <c r="B37" s="17" t="s">
        <v>289</v>
      </c>
      <c r="C37" s="18" t="s">
        <v>265</v>
      </c>
      <c r="D37" s="18" t="s">
        <v>224</v>
      </c>
      <c r="E37" s="14" t="s">
        <v>266</v>
      </c>
      <c r="F37" s="17">
        <v>0</v>
      </c>
      <c r="G37" s="17">
        <v>2</v>
      </c>
      <c r="H37" s="17">
        <v>1</v>
      </c>
      <c r="I37" s="17">
        <v>3</v>
      </c>
      <c r="J37" s="17">
        <v>1</v>
      </c>
      <c r="K37" s="7">
        <v>7</v>
      </c>
      <c r="L37" s="8">
        <v>0.26923076923076922</v>
      </c>
      <c r="M37" s="9" t="s">
        <v>131</v>
      </c>
    </row>
    <row r="38" spans="1:13" ht="18" customHeight="1" x14ac:dyDescent="0.3">
      <c r="A38" s="16" t="s">
        <v>290</v>
      </c>
      <c r="B38" s="17" t="s">
        <v>291</v>
      </c>
      <c r="C38" s="18" t="s">
        <v>265</v>
      </c>
      <c r="D38" s="18" t="s">
        <v>224</v>
      </c>
      <c r="E38" s="14" t="s">
        <v>266</v>
      </c>
      <c r="F38" s="17">
        <v>0</v>
      </c>
      <c r="G38" s="17">
        <v>2</v>
      </c>
      <c r="H38" s="17">
        <v>1</v>
      </c>
      <c r="I38" s="17">
        <v>2</v>
      </c>
      <c r="J38" s="17">
        <v>1</v>
      </c>
      <c r="K38" s="7">
        <v>6</v>
      </c>
      <c r="L38" s="8">
        <v>0.23076923076923078</v>
      </c>
      <c r="M38" s="9" t="s">
        <v>131</v>
      </c>
    </row>
    <row r="39" spans="1:13" ht="18" customHeight="1" x14ac:dyDescent="0.3">
      <c r="A39" s="16" t="s">
        <v>292</v>
      </c>
      <c r="B39" s="17" t="s">
        <v>293</v>
      </c>
      <c r="C39" s="18" t="s">
        <v>265</v>
      </c>
      <c r="D39" s="18" t="s">
        <v>224</v>
      </c>
      <c r="E39" s="14" t="s">
        <v>266</v>
      </c>
      <c r="F39" s="17">
        <v>0</v>
      </c>
      <c r="G39" s="17">
        <v>2</v>
      </c>
      <c r="H39" s="17">
        <v>1</v>
      </c>
      <c r="I39" s="17">
        <v>3</v>
      </c>
      <c r="J39" s="17">
        <v>0</v>
      </c>
      <c r="K39" s="7">
        <v>6</v>
      </c>
      <c r="L39" s="8">
        <v>0.23076923076923078</v>
      </c>
      <c r="M39" s="9" t="s">
        <v>131</v>
      </c>
    </row>
    <row r="40" spans="1:13" ht="18" customHeight="1" x14ac:dyDescent="0.3">
      <c r="A40" s="16" t="s">
        <v>294</v>
      </c>
      <c r="B40" s="17" t="s">
        <v>295</v>
      </c>
      <c r="C40" s="18" t="s">
        <v>265</v>
      </c>
      <c r="D40" s="18" t="s">
        <v>224</v>
      </c>
      <c r="E40" s="14" t="s">
        <v>266</v>
      </c>
      <c r="F40" s="17">
        <v>0</v>
      </c>
      <c r="G40" s="17">
        <v>2</v>
      </c>
      <c r="H40" s="17">
        <v>1</v>
      </c>
      <c r="I40" s="17">
        <v>2</v>
      </c>
      <c r="J40" s="17">
        <v>0</v>
      </c>
      <c r="K40" s="7">
        <v>5</v>
      </c>
      <c r="L40" s="8">
        <v>0.19230769230769232</v>
      </c>
      <c r="M40" s="9" t="s">
        <v>131</v>
      </c>
    </row>
    <row r="41" spans="1:13" ht="18" customHeight="1" x14ac:dyDescent="0.3">
      <c r="A41" s="16" t="s">
        <v>296</v>
      </c>
      <c r="B41" s="17" t="s">
        <v>297</v>
      </c>
      <c r="C41" s="18" t="s">
        <v>265</v>
      </c>
      <c r="D41" s="18" t="s">
        <v>224</v>
      </c>
      <c r="E41" s="14" t="s">
        <v>266</v>
      </c>
      <c r="F41" s="17">
        <v>0</v>
      </c>
      <c r="G41" s="17">
        <v>2</v>
      </c>
      <c r="H41" s="17">
        <v>1</v>
      </c>
      <c r="I41" s="17">
        <v>2</v>
      </c>
      <c r="J41" s="17">
        <v>0</v>
      </c>
      <c r="K41" s="7">
        <v>5</v>
      </c>
      <c r="L41" s="8">
        <v>0.19230769230769232</v>
      </c>
      <c r="M41" s="9" t="s">
        <v>131</v>
      </c>
    </row>
    <row r="42" spans="1:13" ht="18" customHeight="1" x14ac:dyDescent="0.3">
      <c r="A42" s="16" t="s">
        <v>298</v>
      </c>
      <c r="B42" s="17" t="s">
        <v>299</v>
      </c>
      <c r="C42" s="18" t="s">
        <v>265</v>
      </c>
      <c r="D42" s="18" t="s">
        <v>224</v>
      </c>
      <c r="E42" s="14" t="s">
        <v>266</v>
      </c>
      <c r="F42" s="17">
        <v>0</v>
      </c>
      <c r="G42" s="17">
        <v>1</v>
      </c>
      <c r="H42" s="17">
        <v>0</v>
      </c>
      <c r="I42" s="17">
        <v>3</v>
      </c>
      <c r="J42" s="17">
        <v>0</v>
      </c>
      <c r="K42" s="7">
        <v>4</v>
      </c>
      <c r="L42" s="8">
        <v>0.15384615384615385</v>
      </c>
      <c r="M42" s="9" t="s">
        <v>131</v>
      </c>
    </row>
    <row r="43" spans="1:13" ht="18" customHeight="1" x14ac:dyDescent="0.3">
      <c r="A43" s="16" t="s">
        <v>300</v>
      </c>
      <c r="B43" s="17" t="s">
        <v>301</v>
      </c>
      <c r="C43" s="18" t="s">
        <v>265</v>
      </c>
      <c r="D43" s="18" t="s">
        <v>224</v>
      </c>
      <c r="E43" s="14" t="s">
        <v>266</v>
      </c>
      <c r="F43" s="17">
        <v>0</v>
      </c>
      <c r="G43" s="17">
        <v>1</v>
      </c>
      <c r="H43" s="17">
        <v>0</v>
      </c>
      <c r="I43" s="17">
        <v>2</v>
      </c>
      <c r="J43" s="17">
        <v>0</v>
      </c>
      <c r="K43" s="7">
        <v>3</v>
      </c>
      <c r="L43" s="8">
        <v>0.11538461538461539</v>
      </c>
      <c r="M43" s="9" t="s">
        <v>131</v>
      </c>
    </row>
    <row r="44" spans="1:13" x14ac:dyDescent="0.3">
      <c r="A44" s="16"/>
      <c r="B44" s="17"/>
      <c r="C44" s="18"/>
      <c r="D44" s="18"/>
      <c r="E44" s="14"/>
      <c r="F44" s="19"/>
      <c r="G44" s="19"/>
      <c r="H44" s="19"/>
      <c r="I44" s="19"/>
      <c r="J44" s="19"/>
      <c r="K44" s="7">
        <f t="shared" ref="K44:K60" si="0">SUM(F44:J44)</f>
        <v>0</v>
      </c>
      <c r="L44" s="8">
        <f t="shared" ref="L44:L60" si="1">K44/26</f>
        <v>0</v>
      </c>
      <c r="M44" s="9"/>
    </row>
    <row r="45" spans="1:13" x14ac:dyDescent="0.3">
      <c r="A45" s="16"/>
      <c r="B45" s="17"/>
      <c r="C45" s="18"/>
      <c r="D45" s="18"/>
      <c r="E45" s="14"/>
      <c r="F45" s="19"/>
      <c r="G45" s="19"/>
      <c r="H45" s="19"/>
      <c r="I45" s="19"/>
      <c r="J45" s="19"/>
      <c r="K45" s="7">
        <f t="shared" si="0"/>
        <v>0</v>
      </c>
      <c r="L45" s="8">
        <f t="shared" si="1"/>
        <v>0</v>
      </c>
      <c r="M45" s="9"/>
    </row>
    <row r="46" spans="1:13" x14ac:dyDescent="0.3">
      <c r="A46" s="16"/>
      <c r="B46" s="17"/>
      <c r="C46" s="18"/>
      <c r="D46" s="18"/>
      <c r="E46" s="14"/>
      <c r="F46" s="19"/>
      <c r="G46" s="19"/>
      <c r="H46" s="19"/>
      <c r="I46" s="19"/>
      <c r="J46" s="19"/>
      <c r="K46" s="7">
        <f t="shared" si="0"/>
        <v>0</v>
      </c>
      <c r="L46" s="8">
        <f t="shared" si="1"/>
        <v>0</v>
      </c>
      <c r="M46" s="9"/>
    </row>
    <row r="47" spans="1:13" x14ac:dyDescent="0.3">
      <c r="A47" s="16"/>
      <c r="B47" s="17"/>
      <c r="C47" s="18"/>
      <c r="D47" s="18"/>
      <c r="E47" s="14"/>
      <c r="F47" s="19"/>
      <c r="G47" s="19"/>
      <c r="H47" s="19"/>
      <c r="I47" s="19"/>
      <c r="J47" s="19"/>
      <c r="K47" s="7">
        <f t="shared" si="0"/>
        <v>0</v>
      </c>
      <c r="L47" s="8">
        <f t="shared" si="1"/>
        <v>0</v>
      </c>
      <c r="M47" s="9"/>
    </row>
    <row r="48" spans="1:13" x14ac:dyDescent="0.3">
      <c r="A48" s="16"/>
      <c r="B48" s="17"/>
      <c r="C48" s="18"/>
      <c r="D48" s="18"/>
      <c r="E48" s="14"/>
      <c r="F48" s="19"/>
      <c r="G48" s="19"/>
      <c r="H48" s="19"/>
      <c r="I48" s="19"/>
      <c r="J48" s="19"/>
      <c r="K48" s="7">
        <f t="shared" si="0"/>
        <v>0</v>
      </c>
      <c r="L48" s="8">
        <f t="shared" si="1"/>
        <v>0</v>
      </c>
      <c r="M48" s="9"/>
    </row>
    <row r="49" spans="1:13" x14ac:dyDescent="0.3">
      <c r="A49" s="16"/>
      <c r="B49" s="17"/>
      <c r="C49" s="18"/>
      <c r="D49" s="18"/>
      <c r="E49" s="14"/>
      <c r="F49" s="19"/>
      <c r="G49" s="19"/>
      <c r="H49" s="19"/>
      <c r="I49" s="19"/>
      <c r="J49" s="19"/>
      <c r="K49" s="7">
        <f t="shared" si="0"/>
        <v>0</v>
      </c>
      <c r="L49" s="8">
        <f t="shared" si="1"/>
        <v>0</v>
      </c>
      <c r="M49" s="9"/>
    </row>
    <row r="50" spans="1:13" x14ac:dyDescent="0.3">
      <c r="A50" s="16"/>
      <c r="B50" s="17"/>
      <c r="C50" s="18"/>
      <c r="D50" s="18"/>
      <c r="E50" s="14"/>
      <c r="F50" s="19"/>
      <c r="G50" s="19"/>
      <c r="H50" s="19"/>
      <c r="I50" s="19"/>
      <c r="J50" s="19"/>
      <c r="K50" s="7">
        <f t="shared" si="0"/>
        <v>0</v>
      </c>
      <c r="L50" s="8">
        <f t="shared" si="1"/>
        <v>0</v>
      </c>
      <c r="M50" s="9"/>
    </row>
    <row r="51" spans="1:13" x14ac:dyDescent="0.3">
      <c r="A51" s="16"/>
      <c r="B51" s="17"/>
      <c r="C51" s="18"/>
      <c r="D51" s="18"/>
      <c r="E51" s="14"/>
      <c r="F51" s="19"/>
      <c r="G51" s="19"/>
      <c r="H51" s="19"/>
      <c r="I51" s="19"/>
      <c r="J51" s="19"/>
      <c r="K51" s="7">
        <f t="shared" si="0"/>
        <v>0</v>
      </c>
      <c r="L51" s="8">
        <f t="shared" si="1"/>
        <v>0</v>
      </c>
      <c r="M51" s="9"/>
    </row>
    <row r="52" spans="1:13" x14ac:dyDescent="0.3">
      <c r="A52" s="16"/>
      <c r="B52" s="17"/>
      <c r="C52" s="18"/>
      <c r="D52" s="18"/>
      <c r="E52" s="14"/>
      <c r="F52" s="19"/>
      <c r="G52" s="19"/>
      <c r="H52" s="19"/>
      <c r="I52" s="19"/>
      <c r="J52" s="19"/>
      <c r="K52" s="7">
        <f t="shared" si="0"/>
        <v>0</v>
      </c>
      <c r="L52" s="8">
        <f t="shared" si="1"/>
        <v>0</v>
      </c>
      <c r="M52" s="9"/>
    </row>
    <row r="53" spans="1:13" x14ac:dyDescent="0.3">
      <c r="A53" s="16"/>
      <c r="B53" s="17"/>
      <c r="C53" s="18"/>
      <c r="D53" s="18"/>
      <c r="E53" s="14"/>
      <c r="F53" s="19"/>
      <c r="G53" s="19"/>
      <c r="H53" s="19"/>
      <c r="I53" s="19"/>
      <c r="J53" s="19"/>
      <c r="K53" s="7">
        <f t="shared" si="0"/>
        <v>0</v>
      </c>
      <c r="L53" s="8">
        <f t="shared" si="1"/>
        <v>0</v>
      </c>
      <c r="M53" s="9"/>
    </row>
    <row r="54" spans="1:13" x14ac:dyDescent="0.3">
      <c r="A54" s="16"/>
      <c r="B54" s="17"/>
      <c r="C54" s="18"/>
      <c r="D54" s="18"/>
      <c r="E54" s="14"/>
      <c r="F54" s="19"/>
      <c r="G54" s="19"/>
      <c r="H54" s="19"/>
      <c r="I54" s="19"/>
      <c r="J54" s="19"/>
      <c r="K54" s="7">
        <f t="shared" si="0"/>
        <v>0</v>
      </c>
      <c r="L54" s="8">
        <f t="shared" si="1"/>
        <v>0</v>
      </c>
      <c r="M54" s="9"/>
    </row>
    <row r="55" spans="1:13" x14ac:dyDescent="0.3">
      <c r="A55" s="16"/>
      <c r="B55" s="17"/>
      <c r="C55" s="18"/>
      <c r="D55" s="18"/>
      <c r="E55" s="14"/>
      <c r="F55" s="19"/>
      <c r="G55" s="19"/>
      <c r="H55" s="19"/>
      <c r="I55" s="19"/>
      <c r="J55" s="19"/>
      <c r="K55" s="7">
        <f t="shared" si="0"/>
        <v>0</v>
      </c>
      <c r="L55" s="8">
        <f t="shared" si="1"/>
        <v>0</v>
      </c>
      <c r="M55" s="9"/>
    </row>
    <row r="56" spans="1:13" x14ac:dyDescent="0.3">
      <c r="A56" s="16"/>
      <c r="B56" s="17"/>
      <c r="C56" s="18"/>
      <c r="D56" s="18"/>
      <c r="E56" s="14"/>
      <c r="F56" s="19"/>
      <c r="G56" s="19"/>
      <c r="H56" s="19"/>
      <c r="I56" s="19"/>
      <c r="J56" s="19"/>
      <c r="K56" s="7">
        <f t="shared" si="0"/>
        <v>0</v>
      </c>
      <c r="L56" s="8">
        <f t="shared" si="1"/>
        <v>0</v>
      </c>
      <c r="M56" s="9"/>
    </row>
    <row r="57" spans="1:13" x14ac:dyDescent="0.3">
      <c r="A57" s="16"/>
      <c r="B57" s="17"/>
      <c r="C57" s="18"/>
      <c r="D57" s="18"/>
      <c r="E57" s="14"/>
      <c r="F57" s="19"/>
      <c r="G57" s="19"/>
      <c r="H57" s="19"/>
      <c r="I57" s="19"/>
      <c r="J57" s="19"/>
      <c r="K57" s="7">
        <f t="shared" si="0"/>
        <v>0</v>
      </c>
      <c r="L57" s="8">
        <f t="shared" si="1"/>
        <v>0</v>
      </c>
      <c r="M57" s="9"/>
    </row>
    <row r="58" spans="1:13" x14ac:dyDescent="0.3">
      <c r="A58" s="16"/>
      <c r="B58" s="17"/>
      <c r="C58" s="18"/>
      <c r="D58" s="18"/>
      <c r="E58" s="14"/>
      <c r="F58" s="19"/>
      <c r="G58" s="19"/>
      <c r="H58" s="19"/>
      <c r="I58" s="19"/>
      <c r="J58" s="19"/>
      <c r="K58" s="7">
        <f t="shared" si="0"/>
        <v>0</v>
      </c>
      <c r="L58" s="8">
        <f t="shared" si="1"/>
        <v>0</v>
      </c>
      <c r="M58" s="9"/>
    </row>
    <row r="59" spans="1:13" x14ac:dyDescent="0.3">
      <c r="A59" s="16"/>
      <c r="B59" s="17"/>
      <c r="C59" s="18"/>
      <c r="D59" s="18"/>
      <c r="E59" s="14"/>
      <c r="F59" s="19"/>
      <c r="G59" s="19"/>
      <c r="H59" s="19"/>
      <c r="I59" s="19"/>
      <c r="J59" s="19"/>
      <c r="K59" s="7">
        <f t="shared" si="0"/>
        <v>0</v>
      </c>
      <c r="L59" s="8">
        <f t="shared" si="1"/>
        <v>0</v>
      </c>
      <c r="M59" s="9"/>
    </row>
    <row r="60" spans="1:13" x14ac:dyDescent="0.3">
      <c r="A60" s="16"/>
      <c r="B60" s="17"/>
      <c r="C60" s="18"/>
      <c r="D60" s="18"/>
      <c r="E60" s="14"/>
      <c r="F60" s="19"/>
      <c r="G60" s="19"/>
      <c r="H60" s="19"/>
      <c r="I60" s="19"/>
      <c r="J60" s="19"/>
      <c r="K60" s="7">
        <f t="shared" si="0"/>
        <v>0</v>
      </c>
      <c r="L60" s="8">
        <f t="shared" si="1"/>
        <v>0</v>
      </c>
      <c r="M60" s="9"/>
    </row>
  </sheetData>
  <mergeCells count="2">
    <mergeCell ref="A1:M1"/>
    <mergeCell ref="A3:M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70" zoomScaleNormal="70" workbookViewId="0">
      <selection activeCell="Q31" sqref="Q31"/>
    </sheetView>
  </sheetViews>
  <sheetFormatPr defaultColWidth="9.109375" defaultRowHeight="15.6" x14ac:dyDescent="0.3"/>
  <cols>
    <col min="1" max="1" width="43.5546875" style="3" customWidth="1"/>
    <col min="2" max="2" width="8.44140625" style="3" bestFit="1" customWidth="1"/>
    <col min="3" max="3" width="9.109375" style="3"/>
    <col min="4" max="4" width="29.109375" style="3" bestFit="1" customWidth="1"/>
    <col min="5" max="5" width="31.109375" style="3" bestFit="1" customWidth="1"/>
    <col min="6" max="13" width="9.109375" style="3"/>
    <col min="14" max="14" width="12.88671875" style="3" bestFit="1" customWidth="1"/>
    <col min="15" max="16384" width="9.109375" style="3"/>
  </cols>
  <sheetData>
    <row r="1" spans="1:14" ht="22.8" x14ac:dyDescent="0.3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3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11</v>
      </c>
      <c r="M2" s="2" t="s">
        <v>12</v>
      </c>
      <c r="N2" s="1" t="s">
        <v>13</v>
      </c>
    </row>
    <row r="3" spans="1:14" x14ac:dyDescent="0.3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" customHeight="1" x14ac:dyDescent="0.3">
      <c r="A4" s="16" t="s">
        <v>146</v>
      </c>
      <c r="B4" s="17" t="s">
        <v>302</v>
      </c>
      <c r="C4" s="18" t="s">
        <v>134</v>
      </c>
      <c r="D4" s="18" t="s">
        <v>24</v>
      </c>
      <c r="E4" s="24" t="s">
        <v>113</v>
      </c>
      <c r="F4" s="35">
        <v>1</v>
      </c>
      <c r="G4" s="35">
        <v>5</v>
      </c>
      <c r="H4" s="35">
        <v>2</v>
      </c>
      <c r="I4" s="35">
        <v>4</v>
      </c>
      <c r="J4" s="35">
        <v>2</v>
      </c>
      <c r="K4" s="35">
        <v>3</v>
      </c>
      <c r="L4" s="7">
        <f t="shared" ref="L4:L25" si="0">SUM(F4:K4)</f>
        <v>17</v>
      </c>
      <c r="M4" s="8">
        <f t="shared" ref="M4:M25" si="1">L4/30</f>
        <v>0.56666666666666665</v>
      </c>
      <c r="N4" s="9" t="s">
        <v>207</v>
      </c>
    </row>
    <row r="5" spans="1:14" ht="18" customHeight="1" x14ac:dyDescent="0.3">
      <c r="A5" s="16" t="s">
        <v>158</v>
      </c>
      <c r="B5" s="17" t="s">
        <v>303</v>
      </c>
      <c r="C5" s="18" t="s">
        <v>152</v>
      </c>
      <c r="D5" s="18" t="s">
        <v>24</v>
      </c>
      <c r="E5" s="14" t="s">
        <v>154</v>
      </c>
      <c r="F5" s="35">
        <v>1</v>
      </c>
      <c r="G5" s="35">
        <v>3</v>
      </c>
      <c r="H5" s="35">
        <v>0</v>
      </c>
      <c r="I5" s="35">
        <v>4</v>
      </c>
      <c r="J5" s="35">
        <v>5</v>
      </c>
      <c r="K5" s="35">
        <v>3</v>
      </c>
      <c r="L5" s="7">
        <f t="shared" si="0"/>
        <v>16</v>
      </c>
      <c r="M5" s="8">
        <f t="shared" si="1"/>
        <v>0.53333333333333333</v>
      </c>
      <c r="N5" s="9" t="s">
        <v>205</v>
      </c>
    </row>
    <row r="6" spans="1:14" ht="18" customHeight="1" x14ac:dyDescent="0.3">
      <c r="A6" s="10" t="s">
        <v>155</v>
      </c>
      <c r="B6" s="17" t="s">
        <v>304</v>
      </c>
      <c r="C6" s="21" t="s">
        <v>152</v>
      </c>
      <c r="D6" s="11" t="s">
        <v>24</v>
      </c>
      <c r="E6" s="12" t="s">
        <v>154</v>
      </c>
      <c r="F6" s="35">
        <v>2</v>
      </c>
      <c r="G6" s="35">
        <v>4</v>
      </c>
      <c r="H6" s="35">
        <v>0</v>
      </c>
      <c r="I6" s="35">
        <v>3</v>
      </c>
      <c r="J6" s="35">
        <v>4</v>
      </c>
      <c r="K6" s="35">
        <v>0</v>
      </c>
      <c r="L6" s="7">
        <f t="shared" si="0"/>
        <v>13</v>
      </c>
      <c r="M6" s="8">
        <f t="shared" si="1"/>
        <v>0.43333333333333335</v>
      </c>
      <c r="N6" s="9" t="s">
        <v>206</v>
      </c>
    </row>
    <row r="7" spans="1:14" ht="18" customHeight="1" x14ac:dyDescent="0.3">
      <c r="A7" s="16" t="s">
        <v>160</v>
      </c>
      <c r="B7" s="17" t="s">
        <v>281</v>
      </c>
      <c r="C7" s="18" t="s">
        <v>152</v>
      </c>
      <c r="D7" s="18" t="s">
        <v>24</v>
      </c>
      <c r="E7" s="14" t="s">
        <v>154</v>
      </c>
      <c r="F7" s="35">
        <v>1</v>
      </c>
      <c r="G7" s="35">
        <v>4</v>
      </c>
      <c r="H7" s="35">
        <v>0</v>
      </c>
      <c r="I7" s="35">
        <v>4</v>
      </c>
      <c r="J7" s="35">
        <v>2</v>
      </c>
      <c r="K7" s="35">
        <v>2</v>
      </c>
      <c r="L7" s="7">
        <f t="shared" si="0"/>
        <v>13</v>
      </c>
      <c r="M7" s="8">
        <f t="shared" si="1"/>
        <v>0.43333333333333335</v>
      </c>
      <c r="N7" s="9" t="s">
        <v>206</v>
      </c>
    </row>
    <row r="8" spans="1:14" ht="18" customHeight="1" x14ac:dyDescent="0.3">
      <c r="A8" s="10" t="s">
        <v>141</v>
      </c>
      <c r="B8" s="17" t="s">
        <v>301</v>
      </c>
      <c r="C8" s="11" t="s">
        <v>134</v>
      </c>
      <c r="D8" s="5" t="s">
        <v>24</v>
      </c>
      <c r="E8" s="22" t="s">
        <v>113</v>
      </c>
      <c r="F8" s="35">
        <v>1</v>
      </c>
      <c r="G8" s="35">
        <v>4</v>
      </c>
      <c r="H8" s="35">
        <v>0</v>
      </c>
      <c r="I8" s="35">
        <v>3</v>
      </c>
      <c r="J8" s="35">
        <v>2</v>
      </c>
      <c r="K8" s="35">
        <v>2</v>
      </c>
      <c r="L8" s="7">
        <f t="shared" si="0"/>
        <v>12</v>
      </c>
      <c r="M8" s="8">
        <f t="shared" si="1"/>
        <v>0.4</v>
      </c>
      <c r="N8" s="9" t="s">
        <v>206</v>
      </c>
    </row>
    <row r="9" spans="1:14" ht="18" customHeight="1" x14ac:dyDescent="0.3">
      <c r="A9" s="4" t="s">
        <v>143</v>
      </c>
      <c r="B9" s="17" t="s">
        <v>299</v>
      </c>
      <c r="C9" s="6" t="s">
        <v>134</v>
      </c>
      <c r="D9" s="6" t="s">
        <v>24</v>
      </c>
      <c r="E9" s="4" t="s">
        <v>113</v>
      </c>
      <c r="F9" s="36">
        <v>0</v>
      </c>
      <c r="G9" s="36">
        <v>3</v>
      </c>
      <c r="H9" s="36">
        <v>0</v>
      </c>
      <c r="I9" s="36">
        <v>4</v>
      </c>
      <c r="J9" s="36">
        <v>2</v>
      </c>
      <c r="K9" s="36">
        <v>3</v>
      </c>
      <c r="L9" s="7">
        <f t="shared" si="0"/>
        <v>12</v>
      </c>
      <c r="M9" s="8">
        <f t="shared" si="1"/>
        <v>0.4</v>
      </c>
      <c r="N9" s="9" t="s">
        <v>206</v>
      </c>
    </row>
    <row r="10" spans="1:14" ht="18" customHeight="1" x14ac:dyDescent="0.3">
      <c r="A10" s="10" t="s">
        <v>135</v>
      </c>
      <c r="B10" s="17" t="s">
        <v>264</v>
      </c>
      <c r="C10" s="11" t="s">
        <v>134</v>
      </c>
      <c r="D10" s="5" t="s">
        <v>24</v>
      </c>
      <c r="E10" s="12" t="s">
        <v>113</v>
      </c>
      <c r="F10" s="35">
        <v>1</v>
      </c>
      <c r="G10" s="35">
        <v>2</v>
      </c>
      <c r="H10" s="35">
        <v>0</v>
      </c>
      <c r="I10" s="35">
        <v>3</v>
      </c>
      <c r="J10" s="35">
        <v>2</v>
      </c>
      <c r="K10" s="35">
        <v>3</v>
      </c>
      <c r="L10" s="7">
        <f t="shared" si="0"/>
        <v>11</v>
      </c>
      <c r="M10" s="8">
        <f t="shared" si="1"/>
        <v>0.36666666666666664</v>
      </c>
      <c r="N10" s="9" t="s">
        <v>206</v>
      </c>
    </row>
    <row r="11" spans="1:14" ht="18" customHeight="1" x14ac:dyDescent="0.3">
      <c r="A11" s="4" t="s">
        <v>136</v>
      </c>
      <c r="B11" s="17" t="s">
        <v>275</v>
      </c>
      <c r="C11" s="6" t="s">
        <v>134</v>
      </c>
      <c r="D11" s="6" t="s">
        <v>24</v>
      </c>
      <c r="E11" s="4" t="s">
        <v>113</v>
      </c>
      <c r="F11" s="36">
        <v>0</v>
      </c>
      <c r="G11" s="36">
        <v>3</v>
      </c>
      <c r="H11" s="36">
        <v>0</v>
      </c>
      <c r="I11" s="36">
        <v>3</v>
      </c>
      <c r="J11" s="36">
        <v>2</v>
      </c>
      <c r="K11" s="36">
        <v>3</v>
      </c>
      <c r="L11" s="7">
        <f t="shared" si="0"/>
        <v>11</v>
      </c>
      <c r="M11" s="8">
        <f t="shared" si="1"/>
        <v>0.36666666666666664</v>
      </c>
      <c r="N11" s="9" t="s">
        <v>206</v>
      </c>
    </row>
    <row r="12" spans="1:14" ht="18" customHeight="1" x14ac:dyDescent="0.3">
      <c r="A12" s="14" t="s">
        <v>145</v>
      </c>
      <c r="B12" s="17" t="s">
        <v>283</v>
      </c>
      <c r="C12" s="11" t="s">
        <v>134</v>
      </c>
      <c r="D12" s="11" t="s">
        <v>24</v>
      </c>
      <c r="E12" s="23" t="s">
        <v>113</v>
      </c>
      <c r="F12" s="35">
        <v>1</v>
      </c>
      <c r="G12" s="35">
        <v>4</v>
      </c>
      <c r="H12" s="35">
        <v>0</v>
      </c>
      <c r="I12" s="35">
        <v>3</v>
      </c>
      <c r="J12" s="35">
        <v>1</v>
      </c>
      <c r="K12" s="35">
        <v>2</v>
      </c>
      <c r="L12" s="7">
        <f t="shared" si="0"/>
        <v>11</v>
      </c>
      <c r="M12" s="8">
        <f t="shared" si="1"/>
        <v>0.36666666666666664</v>
      </c>
      <c r="N12" s="9" t="s">
        <v>206</v>
      </c>
    </row>
    <row r="13" spans="1:14" ht="18" customHeight="1" x14ac:dyDescent="0.3">
      <c r="A13" s="16" t="s">
        <v>159</v>
      </c>
      <c r="B13" s="17" t="s">
        <v>291</v>
      </c>
      <c r="C13" s="18" t="s">
        <v>152</v>
      </c>
      <c r="D13" s="18" t="s">
        <v>24</v>
      </c>
      <c r="E13" s="14" t="s">
        <v>154</v>
      </c>
      <c r="F13" s="35">
        <v>2</v>
      </c>
      <c r="G13" s="35">
        <v>1</v>
      </c>
      <c r="H13" s="35">
        <v>0</v>
      </c>
      <c r="I13" s="35">
        <v>3</v>
      </c>
      <c r="J13" s="35">
        <v>4</v>
      </c>
      <c r="K13" s="35">
        <v>0</v>
      </c>
      <c r="L13" s="7">
        <f t="shared" si="0"/>
        <v>10</v>
      </c>
      <c r="M13" s="8">
        <f t="shared" si="1"/>
        <v>0.33333333333333331</v>
      </c>
      <c r="N13" s="9" t="s">
        <v>206</v>
      </c>
    </row>
    <row r="14" spans="1:14" ht="18" customHeight="1" x14ac:dyDescent="0.3">
      <c r="A14" s="4" t="s">
        <v>137</v>
      </c>
      <c r="B14" s="17" t="s">
        <v>285</v>
      </c>
      <c r="C14" s="6" t="s">
        <v>138</v>
      </c>
      <c r="D14" s="6" t="s">
        <v>24</v>
      </c>
      <c r="E14" s="4" t="s">
        <v>113</v>
      </c>
      <c r="F14" s="36">
        <v>0</v>
      </c>
      <c r="G14" s="36">
        <v>3</v>
      </c>
      <c r="H14" s="36">
        <v>0</v>
      </c>
      <c r="I14" s="36">
        <v>3</v>
      </c>
      <c r="J14" s="36">
        <v>3</v>
      </c>
      <c r="K14" s="36">
        <v>0</v>
      </c>
      <c r="L14" s="7">
        <f t="shared" si="0"/>
        <v>9</v>
      </c>
      <c r="M14" s="8">
        <f t="shared" si="1"/>
        <v>0.3</v>
      </c>
      <c r="N14" s="9" t="s">
        <v>206</v>
      </c>
    </row>
    <row r="15" spans="1:14" ht="18" customHeight="1" x14ac:dyDescent="0.3">
      <c r="A15" s="10" t="s">
        <v>140</v>
      </c>
      <c r="B15" s="17" t="s">
        <v>277</v>
      </c>
      <c r="C15" s="11" t="s">
        <v>134</v>
      </c>
      <c r="D15" s="5" t="s">
        <v>24</v>
      </c>
      <c r="E15" s="22" t="s">
        <v>113</v>
      </c>
      <c r="F15" s="35">
        <v>1</v>
      </c>
      <c r="G15" s="35">
        <v>2</v>
      </c>
      <c r="H15" s="35">
        <v>0</v>
      </c>
      <c r="I15" s="35">
        <v>0</v>
      </c>
      <c r="J15" s="35">
        <v>2</v>
      </c>
      <c r="K15" s="35">
        <v>3</v>
      </c>
      <c r="L15" s="7">
        <f t="shared" si="0"/>
        <v>8</v>
      </c>
      <c r="M15" s="8">
        <f t="shared" si="1"/>
        <v>0.26666666666666666</v>
      </c>
      <c r="N15" s="9" t="s">
        <v>206</v>
      </c>
    </row>
    <row r="16" spans="1:14" ht="18" customHeight="1" x14ac:dyDescent="0.3">
      <c r="A16" s="14" t="s">
        <v>142</v>
      </c>
      <c r="B16" s="17" t="s">
        <v>295</v>
      </c>
      <c r="C16" s="11" t="s">
        <v>134</v>
      </c>
      <c r="D16" s="5" t="s">
        <v>24</v>
      </c>
      <c r="E16" s="23" t="s">
        <v>113</v>
      </c>
      <c r="F16" s="35">
        <v>0</v>
      </c>
      <c r="G16" s="35">
        <v>3</v>
      </c>
      <c r="H16" s="35">
        <v>0</v>
      </c>
      <c r="I16" s="35">
        <v>1</v>
      </c>
      <c r="J16" s="35">
        <v>1</v>
      </c>
      <c r="K16" s="35">
        <v>3</v>
      </c>
      <c r="L16" s="7">
        <f t="shared" si="0"/>
        <v>8</v>
      </c>
      <c r="M16" s="8">
        <f t="shared" si="1"/>
        <v>0.26666666666666666</v>
      </c>
      <c r="N16" s="9" t="s">
        <v>206</v>
      </c>
    </row>
    <row r="17" spans="1:14" ht="18" customHeight="1" x14ac:dyDescent="0.3">
      <c r="A17" s="10" t="s">
        <v>144</v>
      </c>
      <c r="B17" s="17" t="s">
        <v>297</v>
      </c>
      <c r="C17" s="11" t="s">
        <v>134</v>
      </c>
      <c r="D17" s="11" t="s">
        <v>24</v>
      </c>
      <c r="E17" s="22" t="s">
        <v>113</v>
      </c>
      <c r="F17" s="35">
        <v>0</v>
      </c>
      <c r="G17" s="35">
        <v>2</v>
      </c>
      <c r="H17" s="35">
        <v>2</v>
      </c>
      <c r="I17" s="35">
        <v>3</v>
      </c>
      <c r="J17" s="35">
        <v>0</v>
      </c>
      <c r="K17" s="35">
        <v>1</v>
      </c>
      <c r="L17" s="7">
        <f t="shared" si="0"/>
        <v>8</v>
      </c>
      <c r="M17" s="8">
        <f t="shared" si="1"/>
        <v>0.26666666666666666</v>
      </c>
      <c r="N17" s="9" t="s">
        <v>206</v>
      </c>
    </row>
    <row r="18" spans="1:14" ht="18" customHeight="1" x14ac:dyDescent="0.3">
      <c r="A18" s="16" t="s">
        <v>157</v>
      </c>
      <c r="B18" s="17" t="s">
        <v>293</v>
      </c>
      <c r="C18" s="18" t="s">
        <v>152</v>
      </c>
      <c r="D18" s="18" t="s">
        <v>24</v>
      </c>
      <c r="E18" s="14" t="s">
        <v>154</v>
      </c>
      <c r="F18" s="35">
        <v>0</v>
      </c>
      <c r="G18" s="35">
        <v>2</v>
      </c>
      <c r="H18" s="35">
        <v>0</v>
      </c>
      <c r="I18" s="35">
        <v>3</v>
      </c>
      <c r="J18" s="35">
        <v>3</v>
      </c>
      <c r="K18" s="35">
        <v>0</v>
      </c>
      <c r="L18" s="7">
        <f t="shared" si="0"/>
        <v>8</v>
      </c>
      <c r="M18" s="8">
        <f t="shared" si="1"/>
        <v>0.26666666666666666</v>
      </c>
      <c r="N18" s="9" t="s">
        <v>206</v>
      </c>
    </row>
    <row r="19" spans="1:14" ht="18" customHeight="1" x14ac:dyDescent="0.3">
      <c r="A19" s="4" t="s">
        <v>133</v>
      </c>
      <c r="B19" s="17" t="s">
        <v>279</v>
      </c>
      <c r="C19" s="6" t="s">
        <v>134</v>
      </c>
      <c r="D19" s="6" t="s">
        <v>24</v>
      </c>
      <c r="E19" s="4" t="s">
        <v>113</v>
      </c>
      <c r="F19" s="36">
        <v>0</v>
      </c>
      <c r="G19" s="36">
        <v>1</v>
      </c>
      <c r="H19" s="36">
        <v>0</v>
      </c>
      <c r="I19" s="36">
        <v>0</v>
      </c>
      <c r="J19" s="36">
        <v>0</v>
      </c>
      <c r="K19" s="36">
        <v>6</v>
      </c>
      <c r="L19" s="7">
        <f t="shared" si="0"/>
        <v>7</v>
      </c>
      <c r="M19" s="8">
        <f t="shared" si="1"/>
        <v>0.23333333333333334</v>
      </c>
      <c r="N19" s="9" t="s">
        <v>206</v>
      </c>
    </row>
    <row r="20" spans="1:14" ht="18" customHeight="1" x14ac:dyDescent="0.3">
      <c r="A20" s="10" t="s">
        <v>139</v>
      </c>
      <c r="B20" s="17" t="s">
        <v>287</v>
      </c>
      <c r="C20" s="11" t="s">
        <v>134</v>
      </c>
      <c r="D20" s="5" t="s">
        <v>24</v>
      </c>
      <c r="E20" s="22" t="s">
        <v>113</v>
      </c>
      <c r="F20" s="35">
        <v>0</v>
      </c>
      <c r="G20" s="35">
        <v>2</v>
      </c>
      <c r="H20" s="35">
        <v>0</v>
      </c>
      <c r="I20" s="35">
        <v>3</v>
      </c>
      <c r="J20" s="35">
        <v>0</v>
      </c>
      <c r="K20" s="35">
        <v>1</v>
      </c>
      <c r="L20" s="7">
        <f t="shared" si="0"/>
        <v>6</v>
      </c>
      <c r="M20" s="8">
        <f t="shared" si="1"/>
        <v>0.2</v>
      </c>
      <c r="N20" s="9" t="s">
        <v>206</v>
      </c>
    </row>
    <row r="21" spans="1:14" ht="18" customHeight="1" x14ac:dyDescent="0.3">
      <c r="A21" s="20" t="s">
        <v>209</v>
      </c>
      <c r="B21" s="17" t="s">
        <v>268</v>
      </c>
      <c r="C21" s="11" t="s">
        <v>152</v>
      </c>
      <c r="D21" s="11" t="s">
        <v>24</v>
      </c>
      <c r="E21" s="12" t="s">
        <v>154</v>
      </c>
      <c r="F21" s="35">
        <v>0</v>
      </c>
      <c r="G21" s="35">
        <v>2</v>
      </c>
      <c r="H21" s="35">
        <v>1</v>
      </c>
      <c r="I21" s="35">
        <v>3</v>
      </c>
      <c r="J21" s="35">
        <v>0</v>
      </c>
      <c r="K21" s="35">
        <v>0</v>
      </c>
      <c r="L21" s="7">
        <f t="shared" si="0"/>
        <v>6</v>
      </c>
      <c r="M21" s="8">
        <f t="shared" si="1"/>
        <v>0.2</v>
      </c>
      <c r="N21" s="9" t="s">
        <v>206</v>
      </c>
    </row>
    <row r="22" spans="1:14" ht="18" customHeight="1" x14ac:dyDescent="0.3">
      <c r="A22" s="10" t="s">
        <v>147</v>
      </c>
      <c r="B22" s="17" t="s">
        <v>270</v>
      </c>
      <c r="C22" s="11" t="s">
        <v>134</v>
      </c>
      <c r="D22" s="11" t="s">
        <v>24</v>
      </c>
      <c r="E22" s="22" t="s">
        <v>113</v>
      </c>
      <c r="F22" s="35">
        <v>0</v>
      </c>
      <c r="G22" s="35">
        <v>1</v>
      </c>
      <c r="H22" s="35">
        <v>2</v>
      </c>
      <c r="I22" s="35">
        <v>2</v>
      </c>
      <c r="J22" s="35">
        <v>0</v>
      </c>
      <c r="K22" s="35">
        <v>0</v>
      </c>
      <c r="L22" s="7">
        <f t="shared" si="0"/>
        <v>5</v>
      </c>
      <c r="M22" s="8">
        <f t="shared" si="1"/>
        <v>0.16666666666666666</v>
      </c>
      <c r="N22" s="9" t="s">
        <v>206</v>
      </c>
    </row>
    <row r="23" spans="1:14" ht="18" customHeight="1" x14ac:dyDescent="0.3">
      <c r="A23" s="14" t="s">
        <v>148</v>
      </c>
      <c r="B23" s="17" t="s">
        <v>289</v>
      </c>
      <c r="C23" s="11" t="s">
        <v>134</v>
      </c>
      <c r="D23" s="11" t="s">
        <v>24</v>
      </c>
      <c r="E23" s="23" t="s">
        <v>113</v>
      </c>
      <c r="F23" s="35">
        <v>0</v>
      </c>
      <c r="G23" s="35">
        <v>1</v>
      </c>
      <c r="H23" s="35">
        <v>0</v>
      </c>
      <c r="I23" s="35">
        <v>3</v>
      </c>
      <c r="J23" s="35">
        <v>0</v>
      </c>
      <c r="K23" s="35">
        <v>1</v>
      </c>
      <c r="L23" s="7">
        <f t="shared" si="0"/>
        <v>5</v>
      </c>
      <c r="M23" s="8">
        <f t="shared" si="1"/>
        <v>0.16666666666666666</v>
      </c>
      <c r="N23" s="9" t="s">
        <v>206</v>
      </c>
    </row>
    <row r="24" spans="1:14" ht="18" customHeight="1" x14ac:dyDescent="0.3">
      <c r="A24" s="20" t="s">
        <v>208</v>
      </c>
      <c r="B24" s="17" t="s">
        <v>246</v>
      </c>
      <c r="C24" s="21" t="s">
        <v>152</v>
      </c>
      <c r="D24" s="11" t="s">
        <v>24</v>
      </c>
      <c r="E24" s="12" t="s">
        <v>153</v>
      </c>
      <c r="F24" s="35">
        <v>0</v>
      </c>
      <c r="G24" s="35">
        <v>2</v>
      </c>
      <c r="H24" s="35">
        <v>0</v>
      </c>
      <c r="I24" s="35">
        <v>1</v>
      </c>
      <c r="J24" s="35">
        <v>2</v>
      </c>
      <c r="K24" s="35">
        <v>0</v>
      </c>
      <c r="L24" s="7">
        <f t="shared" si="0"/>
        <v>5</v>
      </c>
      <c r="M24" s="8">
        <f t="shared" si="1"/>
        <v>0.16666666666666666</v>
      </c>
      <c r="N24" s="9" t="s">
        <v>206</v>
      </c>
    </row>
    <row r="25" spans="1:14" ht="18" customHeight="1" x14ac:dyDescent="0.3">
      <c r="A25" s="10" t="s">
        <v>156</v>
      </c>
      <c r="B25" s="17" t="s">
        <v>227</v>
      </c>
      <c r="C25" s="21" t="s">
        <v>152</v>
      </c>
      <c r="D25" s="21" t="s">
        <v>24</v>
      </c>
      <c r="E25" s="12" t="s">
        <v>154</v>
      </c>
      <c r="F25" s="35">
        <v>0</v>
      </c>
      <c r="G25" s="35">
        <v>4</v>
      </c>
      <c r="H25" s="35">
        <v>0</v>
      </c>
      <c r="I25" s="35">
        <v>0</v>
      </c>
      <c r="J25" s="35">
        <v>0</v>
      </c>
      <c r="K25" s="35">
        <v>0</v>
      </c>
      <c r="L25" s="7">
        <f t="shared" si="0"/>
        <v>4</v>
      </c>
      <c r="M25" s="8">
        <f t="shared" si="1"/>
        <v>0.13333333333333333</v>
      </c>
      <c r="N25" s="9" t="s">
        <v>206</v>
      </c>
    </row>
    <row r="26" spans="1:14" ht="18" customHeight="1" x14ac:dyDescent="0.3">
      <c r="A26" s="16" t="s">
        <v>307</v>
      </c>
      <c r="B26" s="17" t="s">
        <v>235</v>
      </c>
      <c r="C26" s="18" t="s">
        <v>134</v>
      </c>
      <c r="D26" s="11" t="s">
        <v>24</v>
      </c>
      <c r="E26" s="22" t="s">
        <v>113</v>
      </c>
      <c r="F26" s="35">
        <v>0</v>
      </c>
      <c r="G26" s="35">
        <v>1</v>
      </c>
      <c r="H26" s="35">
        <v>1</v>
      </c>
      <c r="I26" s="35">
        <v>1</v>
      </c>
      <c r="J26" s="35">
        <v>1</v>
      </c>
      <c r="K26" s="35">
        <v>0</v>
      </c>
      <c r="L26" s="7">
        <f t="shared" ref="L26:L33" si="2">SUM(F26:K26)</f>
        <v>4</v>
      </c>
      <c r="M26" s="8">
        <f t="shared" ref="M26:M33" si="3">L26/30</f>
        <v>0.13333333333333333</v>
      </c>
      <c r="N26" s="9" t="s">
        <v>206</v>
      </c>
    </row>
    <row r="27" spans="1:14" ht="18" customHeight="1" x14ac:dyDescent="0.3">
      <c r="A27" s="16" t="s">
        <v>308</v>
      </c>
      <c r="B27" s="17" t="s">
        <v>229</v>
      </c>
      <c r="C27" s="18" t="s">
        <v>152</v>
      </c>
      <c r="D27" s="21" t="s">
        <v>24</v>
      </c>
      <c r="E27" s="12" t="s">
        <v>153</v>
      </c>
      <c r="F27" s="35">
        <v>1</v>
      </c>
      <c r="G27" s="35">
        <v>0</v>
      </c>
      <c r="H27" s="35">
        <v>0</v>
      </c>
      <c r="I27" s="35">
        <v>1</v>
      </c>
      <c r="J27" s="35">
        <v>1</v>
      </c>
      <c r="K27" s="35">
        <v>0</v>
      </c>
      <c r="L27" s="7">
        <f t="shared" si="2"/>
        <v>3</v>
      </c>
      <c r="M27" s="8">
        <f t="shared" si="3"/>
        <v>0.1</v>
      </c>
      <c r="N27" s="9" t="s">
        <v>206</v>
      </c>
    </row>
    <row r="28" spans="1:14" x14ac:dyDescent="0.3">
      <c r="A28" s="16"/>
      <c r="B28" s="17"/>
      <c r="C28" s="18"/>
      <c r="D28" s="18"/>
      <c r="E28" s="14"/>
      <c r="F28" s="19"/>
      <c r="G28" s="19"/>
      <c r="H28" s="19"/>
      <c r="I28" s="19"/>
      <c r="J28" s="19"/>
      <c r="K28" s="19"/>
      <c r="L28" s="7">
        <f t="shared" si="2"/>
        <v>0</v>
      </c>
      <c r="M28" s="8">
        <f t="shared" si="3"/>
        <v>0</v>
      </c>
      <c r="N28" s="9"/>
    </row>
    <row r="29" spans="1:14" x14ac:dyDescent="0.3">
      <c r="A29" s="16"/>
      <c r="B29" s="17"/>
      <c r="C29" s="18"/>
      <c r="D29" s="18"/>
      <c r="E29" s="14"/>
      <c r="F29" s="19"/>
      <c r="G29" s="19"/>
      <c r="H29" s="19"/>
      <c r="I29" s="19"/>
      <c r="J29" s="19"/>
      <c r="K29" s="19"/>
      <c r="L29" s="7">
        <f t="shared" si="2"/>
        <v>0</v>
      </c>
      <c r="M29" s="8">
        <f t="shared" si="3"/>
        <v>0</v>
      </c>
      <c r="N29" s="9"/>
    </row>
    <row r="30" spans="1:14" x14ac:dyDescent="0.3">
      <c r="A30" s="16"/>
      <c r="B30" s="17"/>
      <c r="C30" s="18"/>
      <c r="D30" s="18"/>
      <c r="E30" s="14"/>
      <c r="F30" s="19"/>
      <c r="G30" s="19"/>
      <c r="H30" s="19"/>
      <c r="I30" s="19"/>
      <c r="J30" s="19"/>
      <c r="K30" s="19"/>
      <c r="L30" s="7">
        <f t="shared" si="2"/>
        <v>0</v>
      </c>
      <c r="M30" s="8">
        <f t="shared" si="3"/>
        <v>0</v>
      </c>
      <c r="N30" s="9"/>
    </row>
    <row r="31" spans="1:14" x14ac:dyDescent="0.3">
      <c r="A31" s="16"/>
      <c r="B31" s="17"/>
      <c r="C31" s="18"/>
      <c r="D31" s="18"/>
      <c r="E31" s="14"/>
      <c r="F31" s="19"/>
      <c r="G31" s="19"/>
      <c r="H31" s="19"/>
      <c r="I31" s="19"/>
      <c r="J31" s="19"/>
      <c r="K31" s="19"/>
      <c r="L31" s="7">
        <f t="shared" si="2"/>
        <v>0</v>
      </c>
      <c r="M31" s="8">
        <f t="shared" si="3"/>
        <v>0</v>
      </c>
      <c r="N31" s="9"/>
    </row>
    <row r="32" spans="1:14" x14ac:dyDescent="0.3">
      <c r="A32" s="16"/>
      <c r="B32" s="17"/>
      <c r="C32" s="18"/>
      <c r="D32" s="18"/>
      <c r="E32" s="14"/>
      <c r="F32" s="19"/>
      <c r="G32" s="19"/>
      <c r="H32" s="19"/>
      <c r="I32" s="19"/>
      <c r="J32" s="19"/>
      <c r="K32" s="19"/>
      <c r="L32" s="7">
        <f t="shared" si="2"/>
        <v>0</v>
      </c>
      <c r="M32" s="8">
        <f t="shared" si="3"/>
        <v>0</v>
      </c>
      <c r="N32" s="9"/>
    </row>
    <row r="33" spans="1:14" x14ac:dyDescent="0.3">
      <c r="A33" s="16"/>
      <c r="B33" s="17"/>
      <c r="C33" s="18"/>
      <c r="D33" s="18"/>
      <c r="E33" s="14"/>
      <c r="F33" s="19"/>
      <c r="G33" s="19"/>
      <c r="H33" s="19"/>
      <c r="I33" s="19"/>
      <c r="J33" s="19"/>
      <c r="K33" s="19"/>
      <c r="L33" s="7">
        <f t="shared" si="2"/>
        <v>0</v>
      </c>
      <c r="M33" s="8">
        <f t="shared" si="3"/>
        <v>0</v>
      </c>
      <c r="N33" s="9"/>
    </row>
  </sheetData>
  <sortState ref="A4:N25">
    <sortCondition descending="1" ref="M4:M25"/>
  </sortState>
  <mergeCells count="2">
    <mergeCell ref="A1:N1"/>
    <mergeCell ref="A3:N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3" zoomScale="70" zoomScaleNormal="70" workbookViewId="0">
      <selection activeCell="J28" sqref="J28"/>
    </sheetView>
  </sheetViews>
  <sheetFormatPr defaultColWidth="9.109375" defaultRowHeight="15.6" x14ac:dyDescent="0.3"/>
  <cols>
    <col min="1" max="1" width="43.5546875" style="3" customWidth="1"/>
    <col min="2" max="2" width="8.44140625" style="3" bestFit="1" customWidth="1"/>
    <col min="3" max="3" width="9.109375" style="3"/>
    <col min="4" max="4" width="29.109375" style="3" bestFit="1" customWidth="1"/>
    <col min="5" max="5" width="36.5546875" style="3" bestFit="1" customWidth="1"/>
    <col min="6" max="13" width="9.109375" style="3"/>
    <col min="14" max="14" width="12.88671875" style="3" bestFit="1" customWidth="1"/>
    <col min="15" max="16384" width="9.109375" style="3"/>
  </cols>
  <sheetData>
    <row r="1" spans="1:14" ht="22.8" x14ac:dyDescent="0.3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3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11</v>
      </c>
      <c r="M2" s="2" t="s">
        <v>12</v>
      </c>
      <c r="N2" s="1" t="s">
        <v>13</v>
      </c>
    </row>
    <row r="3" spans="1:14" x14ac:dyDescent="0.3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" customHeight="1" x14ac:dyDescent="0.3">
      <c r="A4" s="16" t="s">
        <v>123</v>
      </c>
      <c r="B4" s="17" t="s">
        <v>302</v>
      </c>
      <c r="C4" s="18" t="s">
        <v>112</v>
      </c>
      <c r="D4" s="12" t="s">
        <v>24</v>
      </c>
      <c r="E4" s="22" t="s">
        <v>113</v>
      </c>
      <c r="F4" s="28">
        <v>1</v>
      </c>
      <c r="G4" s="28">
        <v>5</v>
      </c>
      <c r="H4" s="28">
        <v>2</v>
      </c>
      <c r="I4" s="28">
        <v>3</v>
      </c>
      <c r="J4" s="28">
        <v>3</v>
      </c>
      <c r="K4" s="28">
        <v>6</v>
      </c>
      <c r="L4" s="7">
        <f t="shared" ref="L4:L43" si="0">SUM(F4:K4)</f>
        <v>20</v>
      </c>
      <c r="M4" s="8">
        <f t="shared" ref="M4:M43" si="1">L4/30</f>
        <v>0.66666666666666663</v>
      </c>
      <c r="N4" s="9" t="s">
        <v>129</v>
      </c>
    </row>
    <row r="5" spans="1:14" ht="18" customHeight="1" x14ac:dyDescent="0.3">
      <c r="A5" s="16" t="s">
        <v>122</v>
      </c>
      <c r="B5" s="17" t="s">
        <v>303</v>
      </c>
      <c r="C5" s="18" t="s">
        <v>112</v>
      </c>
      <c r="D5" s="12" t="s">
        <v>24</v>
      </c>
      <c r="E5" s="22" t="s">
        <v>113</v>
      </c>
      <c r="F5" s="28">
        <v>1</v>
      </c>
      <c r="G5" s="28">
        <v>5</v>
      </c>
      <c r="H5" s="28">
        <v>2</v>
      </c>
      <c r="I5" s="28">
        <v>4</v>
      </c>
      <c r="J5" s="28">
        <v>3</v>
      </c>
      <c r="K5" s="28">
        <v>3</v>
      </c>
      <c r="L5" s="7">
        <f t="shared" si="0"/>
        <v>18</v>
      </c>
      <c r="M5" s="8">
        <f t="shared" si="1"/>
        <v>0.6</v>
      </c>
      <c r="N5" s="9" t="s">
        <v>130</v>
      </c>
    </row>
    <row r="6" spans="1:14" ht="18" customHeight="1" x14ac:dyDescent="0.3">
      <c r="A6" s="16" t="s">
        <v>125</v>
      </c>
      <c r="B6" s="17" t="s">
        <v>304</v>
      </c>
      <c r="C6" s="18" t="s">
        <v>112</v>
      </c>
      <c r="D6" s="12" t="s">
        <v>24</v>
      </c>
      <c r="E6" s="22" t="s">
        <v>113</v>
      </c>
      <c r="F6" s="28">
        <v>2</v>
      </c>
      <c r="G6" s="28">
        <v>5</v>
      </c>
      <c r="H6" s="28">
        <v>0</v>
      </c>
      <c r="I6" s="28">
        <v>3</v>
      </c>
      <c r="J6" s="28">
        <v>2</v>
      </c>
      <c r="K6" s="28">
        <v>3</v>
      </c>
      <c r="L6" s="7">
        <f t="shared" si="0"/>
        <v>15</v>
      </c>
      <c r="M6" s="8">
        <f t="shared" si="1"/>
        <v>0.5</v>
      </c>
      <c r="N6" s="9" t="s">
        <v>130</v>
      </c>
    </row>
    <row r="7" spans="1:14" ht="18" customHeight="1" x14ac:dyDescent="0.3">
      <c r="A7" s="16" t="s">
        <v>76</v>
      </c>
      <c r="B7" s="17" t="s">
        <v>281</v>
      </c>
      <c r="C7" s="18" t="s">
        <v>55</v>
      </c>
      <c r="D7" s="12" t="s">
        <v>24</v>
      </c>
      <c r="E7" s="12" t="s">
        <v>25</v>
      </c>
      <c r="F7" s="28">
        <v>2</v>
      </c>
      <c r="G7" s="28">
        <v>3</v>
      </c>
      <c r="H7" s="28">
        <v>2</v>
      </c>
      <c r="I7" s="28">
        <v>3</v>
      </c>
      <c r="J7" s="28">
        <v>4</v>
      </c>
      <c r="K7" s="28">
        <v>1</v>
      </c>
      <c r="L7" s="7">
        <f t="shared" si="0"/>
        <v>15</v>
      </c>
      <c r="M7" s="8">
        <f t="shared" si="1"/>
        <v>0.5</v>
      </c>
      <c r="N7" s="9" t="s">
        <v>130</v>
      </c>
    </row>
    <row r="8" spans="1:14" ht="18" customHeight="1" x14ac:dyDescent="0.3">
      <c r="A8" s="10" t="s">
        <v>57</v>
      </c>
      <c r="B8" s="17" t="s">
        <v>301</v>
      </c>
      <c r="C8" s="11" t="s">
        <v>55</v>
      </c>
      <c r="D8" s="12" t="s">
        <v>24</v>
      </c>
      <c r="E8" s="12" t="s">
        <v>25</v>
      </c>
      <c r="F8" s="28">
        <v>2</v>
      </c>
      <c r="G8" s="28">
        <v>4</v>
      </c>
      <c r="H8" s="28">
        <v>1</v>
      </c>
      <c r="I8" s="28">
        <v>3</v>
      </c>
      <c r="J8" s="28">
        <v>4</v>
      </c>
      <c r="K8" s="28">
        <v>0</v>
      </c>
      <c r="L8" s="7">
        <f t="shared" si="0"/>
        <v>14</v>
      </c>
      <c r="M8" s="8">
        <f t="shared" si="1"/>
        <v>0.46666666666666667</v>
      </c>
      <c r="N8" s="9" t="s">
        <v>131</v>
      </c>
    </row>
    <row r="9" spans="1:14" ht="18" customHeight="1" x14ac:dyDescent="0.3">
      <c r="A9" s="20" t="s">
        <v>69</v>
      </c>
      <c r="B9" s="17" t="s">
        <v>299</v>
      </c>
      <c r="C9" s="21" t="s">
        <v>55</v>
      </c>
      <c r="D9" s="12" t="s">
        <v>24</v>
      </c>
      <c r="E9" s="12" t="s">
        <v>25</v>
      </c>
      <c r="F9" s="28">
        <v>1</v>
      </c>
      <c r="G9" s="28">
        <v>3</v>
      </c>
      <c r="H9" s="28">
        <v>1</v>
      </c>
      <c r="I9" s="28">
        <v>3</v>
      </c>
      <c r="J9" s="28">
        <v>4</v>
      </c>
      <c r="K9" s="28">
        <v>2</v>
      </c>
      <c r="L9" s="7">
        <f t="shared" si="0"/>
        <v>14</v>
      </c>
      <c r="M9" s="8">
        <f t="shared" si="1"/>
        <v>0.46666666666666667</v>
      </c>
      <c r="N9" s="9" t="s">
        <v>131</v>
      </c>
    </row>
    <row r="10" spans="1:14" ht="18" customHeight="1" x14ac:dyDescent="0.3">
      <c r="A10" s="10" t="s">
        <v>72</v>
      </c>
      <c r="B10" s="17" t="s">
        <v>264</v>
      </c>
      <c r="C10" s="21" t="s">
        <v>55</v>
      </c>
      <c r="D10" s="12" t="s">
        <v>24</v>
      </c>
      <c r="E10" s="12" t="s">
        <v>25</v>
      </c>
      <c r="F10" s="28">
        <v>2</v>
      </c>
      <c r="G10" s="28">
        <v>3</v>
      </c>
      <c r="H10" s="28">
        <v>1</v>
      </c>
      <c r="I10" s="28">
        <v>4</v>
      </c>
      <c r="J10" s="28">
        <v>4</v>
      </c>
      <c r="K10" s="28">
        <v>0</v>
      </c>
      <c r="L10" s="7">
        <f t="shared" si="0"/>
        <v>14</v>
      </c>
      <c r="M10" s="8">
        <f t="shared" si="1"/>
        <v>0.46666666666666667</v>
      </c>
      <c r="N10" s="9" t="s">
        <v>131</v>
      </c>
    </row>
    <row r="11" spans="1:14" ht="18" customHeight="1" x14ac:dyDescent="0.3">
      <c r="A11" s="16" t="s">
        <v>116</v>
      </c>
      <c r="B11" s="17" t="s">
        <v>275</v>
      </c>
      <c r="C11" s="18" t="s">
        <v>112</v>
      </c>
      <c r="D11" s="12" t="s">
        <v>24</v>
      </c>
      <c r="E11" s="22" t="s">
        <v>113</v>
      </c>
      <c r="F11" s="28">
        <v>0</v>
      </c>
      <c r="G11" s="28">
        <v>3</v>
      </c>
      <c r="H11" s="28">
        <v>0</v>
      </c>
      <c r="I11" s="28">
        <v>3</v>
      </c>
      <c r="J11" s="28">
        <v>5</v>
      </c>
      <c r="K11" s="28">
        <v>3</v>
      </c>
      <c r="L11" s="7">
        <f t="shared" si="0"/>
        <v>14</v>
      </c>
      <c r="M11" s="8">
        <f t="shared" si="1"/>
        <v>0.46666666666666667</v>
      </c>
      <c r="N11" s="9" t="s">
        <v>131</v>
      </c>
    </row>
    <row r="12" spans="1:14" ht="18" customHeight="1" x14ac:dyDescent="0.3">
      <c r="A12" s="16" t="s">
        <v>118</v>
      </c>
      <c r="B12" s="17" t="s">
        <v>283</v>
      </c>
      <c r="C12" s="18" t="s">
        <v>112</v>
      </c>
      <c r="D12" s="12" t="s">
        <v>24</v>
      </c>
      <c r="E12" s="22" t="s">
        <v>113</v>
      </c>
      <c r="F12" s="28">
        <v>0</v>
      </c>
      <c r="G12" s="28">
        <v>2</v>
      </c>
      <c r="H12" s="28">
        <v>2</v>
      </c>
      <c r="I12" s="28">
        <v>3</v>
      </c>
      <c r="J12" s="28">
        <v>3</v>
      </c>
      <c r="K12" s="28">
        <v>3</v>
      </c>
      <c r="L12" s="7">
        <f t="shared" si="0"/>
        <v>13</v>
      </c>
      <c r="M12" s="8">
        <f t="shared" si="1"/>
        <v>0.43333333333333335</v>
      </c>
      <c r="N12" s="9" t="s">
        <v>131</v>
      </c>
    </row>
    <row r="13" spans="1:14" ht="18" customHeight="1" x14ac:dyDescent="0.3">
      <c r="A13" s="16" t="s">
        <v>124</v>
      </c>
      <c r="B13" s="17" t="s">
        <v>291</v>
      </c>
      <c r="C13" s="18" t="s">
        <v>112</v>
      </c>
      <c r="D13" s="12" t="s">
        <v>24</v>
      </c>
      <c r="E13" s="22" t="s">
        <v>113</v>
      </c>
      <c r="F13" s="28">
        <v>0</v>
      </c>
      <c r="G13" s="28">
        <v>4</v>
      </c>
      <c r="H13" s="28">
        <v>0</v>
      </c>
      <c r="I13" s="28">
        <v>3</v>
      </c>
      <c r="J13" s="28">
        <v>3</v>
      </c>
      <c r="K13" s="28">
        <v>3</v>
      </c>
      <c r="L13" s="7">
        <f t="shared" si="0"/>
        <v>13</v>
      </c>
      <c r="M13" s="8">
        <f t="shared" si="1"/>
        <v>0.43333333333333335</v>
      </c>
      <c r="N13" s="9" t="s">
        <v>131</v>
      </c>
    </row>
    <row r="14" spans="1:14" ht="18" customHeight="1" x14ac:dyDescent="0.3">
      <c r="A14" s="16" t="s">
        <v>111</v>
      </c>
      <c r="B14" s="17" t="s">
        <v>285</v>
      </c>
      <c r="C14" s="18" t="s">
        <v>112</v>
      </c>
      <c r="D14" s="12" t="s">
        <v>24</v>
      </c>
      <c r="E14" s="22" t="s">
        <v>113</v>
      </c>
      <c r="F14" s="28">
        <v>0</v>
      </c>
      <c r="G14" s="28">
        <v>5</v>
      </c>
      <c r="H14" s="28">
        <v>0</v>
      </c>
      <c r="I14" s="28">
        <v>2</v>
      </c>
      <c r="J14" s="28">
        <v>2</v>
      </c>
      <c r="K14" s="28">
        <v>3</v>
      </c>
      <c r="L14" s="7">
        <f t="shared" si="0"/>
        <v>12</v>
      </c>
      <c r="M14" s="8">
        <f t="shared" si="1"/>
        <v>0.4</v>
      </c>
      <c r="N14" s="9" t="s">
        <v>131</v>
      </c>
    </row>
    <row r="15" spans="1:14" ht="18" customHeight="1" x14ac:dyDescent="0.3">
      <c r="A15" s="16" t="s">
        <v>115</v>
      </c>
      <c r="B15" s="17" t="s">
        <v>277</v>
      </c>
      <c r="C15" s="18" t="s">
        <v>112</v>
      </c>
      <c r="D15" s="12" t="s">
        <v>24</v>
      </c>
      <c r="E15" s="22" t="s">
        <v>113</v>
      </c>
      <c r="F15" s="28">
        <v>0</v>
      </c>
      <c r="G15" s="28">
        <v>1</v>
      </c>
      <c r="H15" s="28">
        <v>2</v>
      </c>
      <c r="I15" s="28">
        <v>3</v>
      </c>
      <c r="J15" s="28">
        <v>6</v>
      </c>
      <c r="K15" s="28">
        <v>0</v>
      </c>
      <c r="L15" s="7">
        <f t="shared" si="0"/>
        <v>12</v>
      </c>
      <c r="M15" s="8">
        <f t="shared" si="1"/>
        <v>0.4</v>
      </c>
      <c r="N15" s="9" t="s">
        <v>131</v>
      </c>
    </row>
    <row r="16" spans="1:14" ht="18" customHeight="1" x14ac:dyDescent="0.3">
      <c r="A16" s="4" t="s">
        <v>56</v>
      </c>
      <c r="B16" s="17" t="s">
        <v>295</v>
      </c>
      <c r="C16" s="6" t="s">
        <v>55</v>
      </c>
      <c r="D16" s="4" t="s">
        <v>24</v>
      </c>
      <c r="E16" s="4" t="s">
        <v>25</v>
      </c>
      <c r="F16" s="31">
        <v>2</v>
      </c>
      <c r="G16" s="31">
        <v>1</v>
      </c>
      <c r="H16" s="31">
        <v>1</v>
      </c>
      <c r="I16" s="31">
        <v>3</v>
      </c>
      <c r="J16" s="31">
        <v>1</v>
      </c>
      <c r="K16" s="31">
        <v>3</v>
      </c>
      <c r="L16" s="7">
        <f t="shared" si="0"/>
        <v>11</v>
      </c>
      <c r="M16" s="8">
        <f t="shared" si="1"/>
        <v>0.36666666666666664</v>
      </c>
      <c r="N16" s="9" t="s">
        <v>131</v>
      </c>
    </row>
    <row r="17" spans="1:14" ht="18" customHeight="1" x14ac:dyDescent="0.3">
      <c r="A17" s="4" t="s">
        <v>63</v>
      </c>
      <c r="B17" s="17" t="s">
        <v>297</v>
      </c>
      <c r="C17" s="6" t="s">
        <v>55</v>
      </c>
      <c r="D17" s="4" t="s">
        <v>24</v>
      </c>
      <c r="E17" s="4" t="s">
        <v>25</v>
      </c>
      <c r="F17" s="31">
        <v>2</v>
      </c>
      <c r="G17" s="31">
        <v>2</v>
      </c>
      <c r="H17" s="31">
        <v>1</v>
      </c>
      <c r="I17" s="31">
        <v>3</v>
      </c>
      <c r="J17" s="31">
        <v>3</v>
      </c>
      <c r="K17" s="31">
        <v>0</v>
      </c>
      <c r="L17" s="7">
        <f t="shared" si="0"/>
        <v>11</v>
      </c>
      <c r="M17" s="8">
        <f t="shared" si="1"/>
        <v>0.36666666666666664</v>
      </c>
      <c r="N17" s="9" t="s">
        <v>131</v>
      </c>
    </row>
    <row r="18" spans="1:14" ht="18" customHeight="1" x14ac:dyDescent="0.3">
      <c r="A18" s="4" t="s">
        <v>58</v>
      </c>
      <c r="B18" s="17" t="s">
        <v>293</v>
      </c>
      <c r="C18" s="6" t="s">
        <v>55</v>
      </c>
      <c r="D18" s="4" t="s">
        <v>24</v>
      </c>
      <c r="E18" s="4" t="s">
        <v>25</v>
      </c>
      <c r="F18" s="31">
        <v>2</v>
      </c>
      <c r="G18" s="31">
        <v>3</v>
      </c>
      <c r="H18" s="31">
        <v>1</v>
      </c>
      <c r="I18" s="31">
        <v>2</v>
      </c>
      <c r="J18" s="31">
        <v>2</v>
      </c>
      <c r="K18" s="31">
        <v>0</v>
      </c>
      <c r="L18" s="7">
        <f t="shared" si="0"/>
        <v>10</v>
      </c>
      <c r="M18" s="8">
        <f t="shared" si="1"/>
        <v>0.33333333333333331</v>
      </c>
      <c r="N18" s="9" t="s">
        <v>131</v>
      </c>
    </row>
    <row r="19" spans="1:14" ht="18" customHeight="1" x14ac:dyDescent="0.3">
      <c r="A19" s="14" t="s">
        <v>68</v>
      </c>
      <c r="B19" s="17" t="s">
        <v>279</v>
      </c>
      <c r="C19" s="11" t="s">
        <v>55</v>
      </c>
      <c r="D19" s="10" t="s">
        <v>24</v>
      </c>
      <c r="E19" s="10" t="s">
        <v>25</v>
      </c>
      <c r="F19" s="28">
        <v>0</v>
      </c>
      <c r="G19" s="28">
        <v>3</v>
      </c>
      <c r="H19" s="28">
        <v>1</v>
      </c>
      <c r="I19" s="28">
        <v>3</v>
      </c>
      <c r="J19" s="28">
        <v>3</v>
      </c>
      <c r="K19" s="28">
        <v>0</v>
      </c>
      <c r="L19" s="7">
        <f t="shared" si="0"/>
        <v>10</v>
      </c>
      <c r="M19" s="8">
        <f t="shared" si="1"/>
        <v>0.33333333333333331</v>
      </c>
      <c r="N19" s="9" t="s">
        <v>131</v>
      </c>
    </row>
    <row r="20" spans="1:14" ht="18" customHeight="1" x14ac:dyDescent="0.3">
      <c r="A20" s="10" t="s">
        <v>71</v>
      </c>
      <c r="B20" s="17" t="s">
        <v>287</v>
      </c>
      <c r="C20" s="21" t="s">
        <v>55</v>
      </c>
      <c r="D20" s="12" t="s">
        <v>24</v>
      </c>
      <c r="E20" s="12" t="s">
        <v>25</v>
      </c>
      <c r="F20" s="28">
        <v>0</v>
      </c>
      <c r="G20" s="28">
        <v>3</v>
      </c>
      <c r="H20" s="28">
        <v>1</v>
      </c>
      <c r="I20" s="28">
        <v>3</v>
      </c>
      <c r="J20" s="28">
        <v>3</v>
      </c>
      <c r="K20" s="28">
        <v>0</v>
      </c>
      <c r="L20" s="7">
        <f t="shared" si="0"/>
        <v>10</v>
      </c>
      <c r="M20" s="8">
        <f t="shared" si="1"/>
        <v>0.33333333333333331</v>
      </c>
      <c r="N20" s="9" t="s">
        <v>131</v>
      </c>
    </row>
    <row r="21" spans="1:14" ht="18" customHeight="1" x14ac:dyDescent="0.3">
      <c r="A21" s="16" t="s">
        <v>121</v>
      </c>
      <c r="B21" s="17" t="s">
        <v>268</v>
      </c>
      <c r="C21" s="18" t="s">
        <v>112</v>
      </c>
      <c r="D21" s="12" t="s">
        <v>24</v>
      </c>
      <c r="E21" s="22" t="s">
        <v>113</v>
      </c>
      <c r="F21" s="28">
        <v>0</v>
      </c>
      <c r="G21" s="28">
        <v>2</v>
      </c>
      <c r="H21" s="28">
        <v>1</v>
      </c>
      <c r="I21" s="28">
        <v>3</v>
      </c>
      <c r="J21" s="28">
        <v>4</v>
      </c>
      <c r="K21" s="28">
        <v>0</v>
      </c>
      <c r="L21" s="7">
        <f t="shared" si="0"/>
        <v>10</v>
      </c>
      <c r="M21" s="8">
        <f t="shared" si="1"/>
        <v>0.33333333333333331</v>
      </c>
      <c r="N21" s="9" t="s">
        <v>131</v>
      </c>
    </row>
    <row r="22" spans="1:14" ht="18" customHeight="1" x14ac:dyDescent="0.3">
      <c r="A22" s="16" t="s">
        <v>128</v>
      </c>
      <c r="B22" s="17" t="s">
        <v>270</v>
      </c>
      <c r="C22" s="18" t="s">
        <v>112</v>
      </c>
      <c r="D22" s="12" t="s">
        <v>24</v>
      </c>
      <c r="E22" s="22" t="s">
        <v>113</v>
      </c>
      <c r="F22" s="28">
        <v>0</v>
      </c>
      <c r="G22" s="28">
        <v>2</v>
      </c>
      <c r="H22" s="28">
        <v>0</v>
      </c>
      <c r="I22" s="28">
        <v>4</v>
      </c>
      <c r="J22" s="28">
        <v>4</v>
      </c>
      <c r="K22" s="28">
        <v>0</v>
      </c>
      <c r="L22" s="7">
        <f t="shared" si="0"/>
        <v>10</v>
      </c>
      <c r="M22" s="8">
        <f t="shared" si="1"/>
        <v>0.33333333333333331</v>
      </c>
      <c r="N22" s="9" t="s">
        <v>131</v>
      </c>
    </row>
    <row r="23" spans="1:14" ht="18" customHeight="1" x14ac:dyDescent="0.3">
      <c r="A23" s="10" t="s">
        <v>60</v>
      </c>
      <c r="B23" s="17" t="s">
        <v>289</v>
      </c>
      <c r="C23" s="11" t="s">
        <v>55</v>
      </c>
      <c r="D23" s="12" t="s">
        <v>24</v>
      </c>
      <c r="E23" s="12" t="s">
        <v>25</v>
      </c>
      <c r="F23" s="28">
        <v>0</v>
      </c>
      <c r="G23" s="28">
        <v>3</v>
      </c>
      <c r="H23" s="28">
        <v>1</v>
      </c>
      <c r="I23" s="28">
        <v>3</v>
      </c>
      <c r="J23" s="28">
        <v>2</v>
      </c>
      <c r="K23" s="28">
        <v>0</v>
      </c>
      <c r="L23" s="7">
        <f t="shared" si="0"/>
        <v>9</v>
      </c>
      <c r="M23" s="8">
        <f t="shared" si="1"/>
        <v>0.3</v>
      </c>
      <c r="N23" s="9" t="s">
        <v>131</v>
      </c>
    </row>
    <row r="24" spans="1:14" ht="18" customHeight="1" x14ac:dyDescent="0.3">
      <c r="A24" s="10" t="s">
        <v>61</v>
      </c>
      <c r="B24" s="17" t="s">
        <v>246</v>
      </c>
      <c r="C24" s="11" t="s">
        <v>55</v>
      </c>
      <c r="D24" s="12" t="s">
        <v>24</v>
      </c>
      <c r="E24" s="12" t="s">
        <v>25</v>
      </c>
      <c r="F24" s="28">
        <v>2</v>
      </c>
      <c r="G24" s="28">
        <v>2</v>
      </c>
      <c r="H24" s="28">
        <v>3</v>
      </c>
      <c r="I24" s="28">
        <v>1</v>
      </c>
      <c r="J24" s="28">
        <v>1</v>
      </c>
      <c r="K24" s="28">
        <v>0</v>
      </c>
      <c r="L24" s="7">
        <f t="shared" si="0"/>
        <v>9</v>
      </c>
      <c r="M24" s="8">
        <f t="shared" si="1"/>
        <v>0.3</v>
      </c>
      <c r="N24" s="9" t="s">
        <v>131</v>
      </c>
    </row>
    <row r="25" spans="1:14" ht="18" customHeight="1" x14ac:dyDescent="0.3">
      <c r="A25" s="10" t="s">
        <v>64</v>
      </c>
      <c r="B25" s="17" t="s">
        <v>227</v>
      </c>
      <c r="C25" s="11" t="s">
        <v>55</v>
      </c>
      <c r="D25" s="12" t="s">
        <v>24</v>
      </c>
      <c r="E25" s="12" t="s">
        <v>25</v>
      </c>
      <c r="F25" s="28">
        <v>0</v>
      </c>
      <c r="G25" s="28">
        <v>3</v>
      </c>
      <c r="H25" s="28">
        <v>0</v>
      </c>
      <c r="I25" s="28">
        <v>3</v>
      </c>
      <c r="J25" s="28">
        <v>3</v>
      </c>
      <c r="K25" s="28">
        <v>0</v>
      </c>
      <c r="L25" s="7">
        <f t="shared" si="0"/>
        <v>9</v>
      </c>
      <c r="M25" s="8">
        <f t="shared" si="1"/>
        <v>0.3</v>
      </c>
      <c r="N25" s="9" t="s">
        <v>131</v>
      </c>
    </row>
    <row r="26" spans="1:14" ht="18" customHeight="1" x14ac:dyDescent="0.3">
      <c r="A26" s="16" t="s">
        <v>66</v>
      </c>
      <c r="B26" s="17" t="s">
        <v>235</v>
      </c>
      <c r="C26" s="18" t="s">
        <v>55</v>
      </c>
      <c r="D26" s="14" t="s">
        <v>24</v>
      </c>
      <c r="E26" s="14" t="s">
        <v>25</v>
      </c>
      <c r="F26" s="28">
        <v>0</v>
      </c>
      <c r="G26" s="28">
        <v>2</v>
      </c>
      <c r="H26" s="28">
        <v>1</v>
      </c>
      <c r="I26" s="28">
        <v>3</v>
      </c>
      <c r="J26" s="28">
        <v>3</v>
      </c>
      <c r="K26" s="28">
        <v>0</v>
      </c>
      <c r="L26" s="7">
        <f t="shared" si="0"/>
        <v>9</v>
      </c>
      <c r="M26" s="8">
        <f t="shared" si="1"/>
        <v>0.3</v>
      </c>
      <c r="N26" s="9" t="s">
        <v>131</v>
      </c>
    </row>
    <row r="27" spans="1:14" ht="18" customHeight="1" x14ac:dyDescent="0.3">
      <c r="A27" s="16" t="s">
        <v>126</v>
      </c>
      <c r="B27" s="17" t="s">
        <v>229</v>
      </c>
      <c r="C27" s="18" t="s">
        <v>112</v>
      </c>
      <c r="D27" s="12" t="s">
        <v>24</v>
      </c>
      <c r="E27" s="22" t="s">
        <v>113</v>
      </c>
      <c r="F27" s="28">
        <v>0</v>
      </c>
      <c r="G27" s="28">
        <v>5</v>
      </c>
      <c r="H27" s="28">
        <v>0</v>
      </c>
      <c r="I27" s="28">
        <v>4</v>
      </c>
      <c r="J27" s="28">
        <v>0</v>
      </c>
      <c r="K27" s="28">
        <v>0</v>
      </c>
      <c r="L27" s="7">
        <f t="shared" si="0"/>
        <v>9</v>
      </c>
      <c r="M27" s="8">
        <f t="shared" si="1"/>
        <v>0.3</v>
      </c>
      <c r="N27" s="9" t="s">
        <v>131</v>
      </c>
    </row>
    <row r="28" spans="1:14" ht="18" customHeight="1" x14ac:dyDescent="0.3">
      <c r="A28" s="4" t="s">
        <v>59</v>
      </c>
      <c r="B28" s="17" t="s">
        <v>238</v>
      </c>
      <c r="C28" s="6" t="s">
        <v>55</v>
      </c>
      <c r="D28" s="4" t="s">
        <v>24</v>
      </c>
      <c r="E28" s="4" t="s">
        <v>25</v>
      </c>
      <c r="F28" s="31">
        <v>0</v>
      </c>
      <c r="G28" s="31">
        <v>2</v>
      </c>
      <c r="H28" s="31">
        <v>1</v>
      </c>
      <c r="I28" s="31">
        <v>3</v>
      </c>
      <c r="J28" s="31">
        <v>2</v>
      </c>
      <c r="K28" s="31">
        <v>0</v>
      </c>
      <c r="L28" s="7">
        <f t="shared" si="0"/>
        <v>8</v>
      </c>
      <c r="M28" s="8">
        <f t="shared" si="1"/>
        <v>0.26666666666666666</v>
      </c>
      <c r="N28" s="9" t="s">
        <v>131</v>
      </c>
    </row>
    <row r="29" spans="1:14" ht="18" customHeight="1" x14ac:dyDescent="0.3">
      <c r="A29" s="20" t="s">
        <v>70</v>
      </c>
      <c r="B29" s="17" t="s">
        <v>252</v>
      </c>
      <c r="C29" s="11" t="s">
        <v>55</v>
      </c>
      <c r="D29" s="12" t="s">
        <v>24</v>
      </c>
      <c r="E29" s="12" t="s">
        <v>25</v>
      </c>
      <c r="F29" s="28">
        <v>0</v>
      </c>
      <c r="G29" s="28">
        <v>2</v>
      </c>
      <c r="H29" s="28">
        <v>1</v>
      </c>
      <c r="I29" s="28">
        <v>3</v>
      </c>
      <c r="J29" s="28">
        <v>2</v>
      </c>
      <c r="K29" s="28">
        <v>0</v>
      </c>
      <c r="L29" s="7">
        <f t="shared" si="0"/>
        <v>8</v>
      </c>
      <c r="M29" s="8">
        <f t="shared" si="1"/>
        <v>0.26666666666666666</v>
      </c>
      <c r="N29" s="9" t="s">
        <v>131</v>
      </c>
    </row>
    <row r="30" spans="1:14" ht="18" customHeight="1" x14ac:dyDescent="0.3">
      <c r="A30" s="16" t="s">
        <v>73</v>
      </c>
      <c r="B30" s="17" t="s">
        <v>260</v>
      </c>
      <c r="C30" s="18" t="s">
        <v>55</v>
      </c>
      <c r="D30" s="12" t="s">
        <v>24</v>
      </c>
      <c r="E30" s="12" t="s">
        <v>25</v>
      </c>
      <c r="F30" s="28">
        <v>0</v>
      </c>
      <c r="G30" s="28">
        <v>2</v>
      </c>
      <c r="H30" s="28">
        <v>1</v>
      </c>
      <c r="I30" s="28">
        <v>3</v>
      </c>
      <c r="J30" s="28">
        <v>2</v>
      </c>
      <c r="K30" s="28">
        <v>0</v>
      </c>
      <c r="L30" s="7">
        <f t="shared" si="0"/>
        <v>8</v>
      </c>
      <c r="M30" s="8">
        <f t="shared" si="1"/>
        <v>0.26666666666666666</v>
      </c>
      <c r="N30" s="9" t="s">
        <v>131</v>
      </c>
    </row>
    <row r="31" spans="1:14" ht="18" customHeight="1" x14ac:dyDescent="0.3">
      <c r="A31" s="16" t="s">
        <v>127</v>
      </c>
      <c r="B31" s="17" t="s">
        <v>231</v>
      </c>
      <c r="C31" s="18" t="s">
        <v>112</v>
      </c>
      <c r="D31" s="12" t="s">
        <v>24</v>
      </c>
      <c r="E31" s="22" t="s">
        <v>113</v>
      </c>
      <c r="F31" s="28">
        <v>0</v>
      </c>
      <c r="G31" s="28">
        <v>5</v>
      </c>
      <c r="H31" s="28">
        <v>0</v>
      </c>
      <c r="I31" s="28">
        <v>3</v>
      </c>
      <c r="J31" s="28">
        <v>0</v>
      </c>
      <c r="K31" s="28">
        <v>0</v>
      </c>
      <c r="L31" s="7">
        <f t="shared" si="0"/>
        <v>8</v>
      </c>
      <c r="M31" s="8">
        <f t="shared" si="1"/>
        <v>0.26666666666666666</v>
      </c>
      <c r="N31" s="9" t="s">
        <v>131</v>
      </c>
    </row>
    <row r="32" spans="1:14" ht="18" customHeight="1" x14ac:dyDescent="0.3">
      <c r="A32" s="10" t="s">
        <v>67</v>
      </c>
      <c r="B32" s="17" t="s">
        <v>237</v>
      </c>
      <c r="C32" s="11" t="s">
        <v>55</v>
      </c>
      <c r="D32" s="12" t="s">
        <v>24</v>
      </c>
      <c r="E32" s="12" t="s">
        <v>25</v>
      </c>
      <c r="F32" s="28">
        <v>0</v>
      </c>
      <c r="G32" s="28">
        <v>1</v>
      </c>
      <c r="H32" s="28">
        <v>0</v>
      </c>
      <c r="I32" s="28">
        <v>3</v>
      </c>
      <c r="J32" s="28">
        <v>3</v>
      </c>
      <c r="K32" s="28">
        <v>0</v>
      </c>
      <c r="L32" s="7">
        <f t="shared" si="0"/>
        <v>7</v>
      </c>
      <c r="M32" s="8">
        <f t="shared" si="1"/>
        <v>0.23333333333333334</v>
      </c>
      <c r="N32" s="9" t="s">
        <v>131</v>
      </c>
    </row>
    <row r="33" spans="1:14" ht="18" customHeight="1" x14ac:dyDescent="0.3">
      <c r="A33" s="16" t="s">
        <v>75</v>
      </c>
      <c r="B33" s="17" t="s">
        <v>248</v>
      </c>
      <c r="C33" s="18" t="s">
        <v>55</v>
      </c>
      <c r="D33" s="12" t="s">
        <v>24</v>
      </c>
      <c r="E33" s="12" t="s">
        <v>25</v>
      </c>
      <c r="F33" s="28">
        <v>0</v>
      </c>
      <c r="G33" s="28">
        <v>2</v>
      </c>
      <c r="H33" s="28">
        <v>0</v>
      </c>
      <c r="I33" s="28">
        <v>2</v>
      </c>
      <c r="J33" s="28">
        <v>3</v>
      </c>
      <c r="K33" s="28">
        <v>0</v>
      </c>
      <c r="L33" s="7">
        <f t="shared" si="0"/>
        <v>7</v>
      </c>
      <c r="M33" s="8">
        <f t="shared" si="1"/>
        <v>0.23333333333333334</v>
      </c>
      <c r="N33" s="9" t="s">
        <v>131</v>
      </c>
    </row>
    <row r="34" spans="1:14" ht="18" customHeight="1" x14ac:dyDescent="0.3">
      <c r="A34" s="16" t="s">
        <v>78</v>
      </c>
      <c r="B34" s="17" t="s">
        <v>233</v>
      </c>
      <c r="C34" s="18" t="s">
        <v>55</v>
      </c>
      <c r="D34" s="12" t="s">
        <v>24</v>
      </c>
      <c r="E34" s="12" t="s">
        <v>25</v>
      </c>
      <c r="F34" s="28">
        <v>0</v>
      </c>
      <c r="G34" s="28">
        <v>2</v>
      </c>
      <c r="H34" s="28">
        <v>0</v>
      </c>
      <c r="I34" s="28">
        <v>2</v>
      </c>
      <c r="J34" s="28">
        <v>3</v>
      </c>
      <c r="K34" s="28">
        <v>0</v>
      </c>
      <c r="L34" s="7">
        <f t="shared" si="0"/>
        <v>7</v>
      </c>
      <c r="M34" s="8">
        <f t="shared" si="1"/>
        <v>0.23333333333333334</v>
      </c>
      <c r="N34" s="9" t="s">
        <v>131</v>
      </c>
    </row>
    <row r="35" spans="1:14" ht="18" customHeight="1" x14ac:dyDescent="0.3">
      <c r="A35" s="16" t="s">
        <v>114</v>
      </c>
      <c r="B35" s="17" t="s">
        <v>250</v>
      </c>
      <c r="C35" s="18" t="s">
        <v>112</v>
      </c>
      <c r="D35" s="12" t="s">
        <v>24</v>
      </c>
      <c r="E35" s="22" t="s">
        <v>113</v>
      </c>
      <c r="F35" s="28">
        <v>0</v>
      </c>
      <c r="G35" s="28">
        <v>4</v>
      </c>
      <c r="H35" s="28">
        <v>0</v>
      </c>
      <c r="I35" s="28">
        <v>3</v>
      </c>
      <c r="J35" s="28">
        <v>0</v>
      </c>
      <c r="K35" s="28">
        <v>0</v>
      </c>
      <c r="L35" s="7">
        <f t="shared" si="0"/>
        <v>7</v>
      </c>
      <c r="M35" s="8">
        <f t="shared" si="1"/>
        <v>0.23333333333333334</v>
      </c>
      <c r="N35" s="9" t="s">
        <v>131</v>
      </c>
    </row>
    <row r="36" spans="1:14" ht="18" customHeight="1" x14ac:dyDescent="0.3">
      <c r="A36" s="14" t="s">
        <v>65</v>
      </c>
      <c r="B36" s="17" t="s">
        <v>240</v>
      </c>
      <c r="C36" s="11" t="s">
        <v>55</v>
      </c>
      <c r="D36" s="10" t="s">
        <v>24</v>
      </c>
      <c r="E36" s="10" t="s">
        <v>25</v>
      </c>
      <c r="F36" s="28">
        <v>0</v>
      </c>
      <c r="G36" s="28">
        <v>1</v>
      </c>
      <c r="H36" s="28">
        <v>0</v>
      </c>
      <c r="I36" s="28">
        <v>2</v>
      </c>
      <c r="J36" s="28">
        <v>3</v>
      </c>
      <c r="K36" s="28">
        <v>0</v>
      </c>
      <c r="L36" s="7">
        <f t="shared" si="0"/>
        <v>6</v>
      </c>
      <c r="M36" s="8">
        <f t="shared" si="1"/>
        <v>0.2</v>
      </c>
      <c r="N36" s="9" t="s">
        <v>131</v>
      </c>
    </row>
    <row r="37" spans="1:14" ht="18" customHeight="1" x14ac:dyDescent="0.3">
      <c r="A37" s="16" t="s">
        <v>74</v>
      </c>
      <c r="B37" s="17" t="s">
        <v>256</v>
      </c>
      <c r="C37" s="18" t="s">
        <v>55</v>
      </c>
      <c r="D37" s="12" t="s">
        <v>24</v>
      </c>
      <c r="E37" s="12" t="s">
        <v>25</v>
      </c>
      <c r="F37" s="28">
        <v>0</v>
      </c>
      <c r="G37" s="28">
        <v>1</v>
      </c>
      <c r="H37" s="28">
        <v>0</v>
      </c>
      <c r="I37" s="28">
        <v>2</v>
      </c>
      <c r="J37" s="28">
        <v>2</v>
      </c>
      <c r="K37" s="28">
        <v>0</v>
      </c>
      <c r="L37" s="7">
        <f t="shared" si="0"/>
        <v>5</v>
      </c>
      <c r="M37" s="8">
        <f t="shared" si="1"/>
        <v>0.16666666666666666</v>
      </c>
      <c r="N37" s="9" t="s">
        <v>131</v>
      </c>
    </row>
    <row r="38" spans="1:14" ht="18" customHeight="1" x14ac:dyDescent="0.3">
      <c r="A38" s="16" t="s">
        <v>117</v>
      </c>
      <c r="B38" s="17" t="s">
        <v>258</v>
      </c>
      <c r="C38" s="18" t="s">
        <v>112</v>
      </c>
      <c r="D38" s="12" t="s">
        <v>24</v>
      </c>
      <c r="E38" s="22" t="s">
        <v>113</v>
      </c>
      <c r="F38" s="28">
        <v>0</v>
      </c>
      <c r="G38" s="28">
        <v>1</v>
      </c>
      <c r="H38" s="28">
        <v>0</v>
      </c>
      <c r="I38" s="28">
        <v>4</v>
      </c>
      <c r="J38" s="28">
        <v>0</v>
      </c>
      <c r="K38" s="28">
        <v>0</v>
      </c>
      <c r="L38" s="7">
        <f t="shared" si="0"/>
        <v>5</v>
      </c>
      <c r="M38" s="8">
        <f t="shared" si="1"/>
        <v>0.16666666666666666</v>
      </c>
      <c r="N38" s="9" t="s">
        <v>131</v>
      </c>
    </row>
    <row r="39" spans="1:14" ht="18" customHeight="1" x14ac:dyDescent="0.3">
      <c r="A39" s="16" t="s">
        <v>120</v>
      </c>
      <c r="B39" s="17" t="s">
        <v>222</v>
      </c>
      <c r="C39" s="18" t="s">
        <v>112</v>
      </c>
      <c r="D39" s="12" t="s">
        <v>24</v>
      </c>
      <c r="E39" s="22" t="s">
        <v>113</v>
      </c>
      <c r="F39" s="28">
        <v>0</v>
      </c>
      <c r="G39" s="28">
        <v>1</v>
      </c>
      <c r="H39" s="28">
        <v>0</v>
      </c>
      <c r="I39" s="28">
        <v>4</v>
      </c>
      <c r="J39" s="28">
        <v>0</v>
      </c>
      <c r="K39" s="28">
        <v>0</v>
      </c>
      <c r="L39" s="7">
        <f t="shared" si="0"/>
        <v>5</v>
      </c>
      <c r="M39" s="8">
        <f t="shared" si="1"/>
        <v>0.16666666666666666</v>
      </c>
      <c r="N39" s="9" t="s">
        <v>131</v>
      </c>
    </row>
    <row r="40" spans="1:14" ht="18" customHeight="1" x14ac:dyDescent="0.3">
      <c r="A40" s="16" t="s">
        <v>119</v>
      </c>
      <c r="B40" s="17" t="s">
        <v>242</v>
      </c>
      <c r="C40" s="18" t="s">
        <v>112</v>
      </c>
      <c r="D40" s="12" t="s">
        <v>24</v>
      </c>
      <c r="E40" s="22" t="s">
        <v>113</v>
      </c>
      <c r="F40" s="28">
        <v>0</v>
      </c>
      <c r="G40" s="28">
        <v>1</v>
      </c>
      <c r="H40" s="28">
        <v>0</v>
      </c>
      <c r="I40" s="28">
        <v>3</v>
      </c>
      <c r="J40" s="28">
        <v>0</v>
      </c>
      <c r="K40" s="28">
        <v>0</v>
      </c>
      <c r="L40" s="7">
        <f t="shared" si="0"/>
        <v>4</v>
      </c>
      <c r="M40" s="8">
        <f t="shared" si="1"/>
        <v>0.13333333333333333</v>
      </c>
      <c r="N40" s="9" t="s">
        <v>131</v>
      </c>
    </row>
    <row r="41" spans="1:14" ht="18" customHeight="1" x14ac:dyDescent="0.3">
      <c r="A41" s="10" t="s">
        <v>62</v>
      </c>
      <c r="B41" s="17" t="s">
        <v>254</v>
      </c>
      <c r="C41" s="11" t="s">
        <v>55</v>
      </c>
      <c r="D41" s="12" t="s">
        <v>24</v>
      </c>
      <c r="E41" s="12" t="s">
        <v>25</v>
      </c>
      <c r="F41" s="28">
        <v>0</v>
      </c>
      <c r="G41" s="28">
        <v>1</v>
      </c>
      <c r="H41" s="28">
        <v>0</v>
      </c>
      <c r="I41" s="28">
        <v>1</v>
      </c>
      <c r="J41" s="28">
        <v>1</v>
      </c>
      <c r="K41" s="28">
        <v>0</v>
      </c>
      <c r="L41" s="7">
        <f t="shared" si="0"/>
        <v>3</v>
      </c>
      <c r="M41" s="8">
        <f t="shared" si="1"/>
        <v>0.1</v>
      </c>
      <c r="N41" s="9" t="s">
        <v>131</v>
      </c>
    </row>
    <row r="42" spans="1:14" ht="18" customHeight="1" x14ac:dyDescent="0.3">
      <c r="A42" s="16" t="s">
        <v>77</v>
      </c>
      <c r="B42" s="17" t="s">
        <v>262</v>
      </c>
      <c r="C42" s="18" t="s">
        <v>55</v>
      </c>
      <c r="D42" s="12" t="s">
        <v>24</v>
      </c>
      <c r="E42" s="12" t="s">
        <v>25</v>
      </c>
      <c r="F42" s="28">
        <v>0</v>
      </c>
      <c r="G42" s="28">
        <v>0</v>
      </c>
      <c r="H42" s="28">
        <v>0</v>
      </c>
      <c r="I42" s="28">
        <v>1</v>
      </c>
      <c r="J42" s="28">
        <v>2</v>
      </c>
      <c r="K42" s="28">
        <v>0</v>
      </c>
      <c r="L42" s="7">
        <f t="shared" si="0"/>
        <v>3</v>
      </c>
      <c r="M42" s="8">
        <f t="shared" si="1"/>
        <v>0.1</v>
      </c>
      <c r="N42" s="9" t="s">
        <v>131</v>
      </c>
    </row>
    <row r="43" spans="1:14" ht="18" customHeight="1" x14ac:dyDescent="0.3">
      <c r="A43" s="14" t="s">
        <v>322</v>
      </c>
      <c r="B43" s="17" t="s">
        <v>244</v>
      </c>
      <c r="C43" s="11" t="s">
        <v>55</v>
      </c>
      <c r="D43" s="10" t="s">
        <v>24</v>
      </c>
      <c r="E43" s="10" t="s">
        <v>25</v>
      </c>
      <c r="F43" s="28">
        <v>0</v>
      </c>
      <c r="G43" s="28">
        <v>1</v>
      </c>
      <c r="H43" s="28">
        <v>0</v>
      </c>
      <c r="I43" s="28">
        <v>1</v>
      </c>
      <c r="J43" s="28">
        <v>0</v>
      </c>
      <c r="K43" s="28">
        <v>0</v>
      </c>
      <c r="L43" s="7">
        <f t="shared" si="0"/>
        <v>2</v>
      </c>
      <c r="M43" s="8">
        <f t="shared" si="1"/>
        <v>6.6666666666666666E-2</v>
      </c>
      <c r="N43" s="9" t="s">
        <v>131</v>
      </c>
    </row>
    <row r="44" spans="1:14" ht="18" customHeight="1" x14ac:dyDescent="0.3">
      <c r="A44" s="16" t="s">
        <v>309</v>
      </c>
      <c r="B44" s="17" t="s">
        <v>305</v>
      </c>
      <c r="C44" s="18" t="s">
        <v>112</v>
      </c>
      <c r="D44" s="10" t="s">
        <v>24</v>
      </c>
      <c r="E44" s="22" t="s">
        <v>113</v>
      </c>
      <c r="F44" s="28">
        <v>1</v>
      </c>
      <c r="G44" s="28">
        <v>0</v>
      </c>
      <c r="H44" s="28">
        <v>0</v>
      </c>
      <c r="I44" s="28">
        <v>0</v>
      </c>
      <c r="J44" s="28">
        <v>0</v>
      </c>
      <c r="K44" s="28">
        <v>1</v>
      </c>
      <c r="L44" s="7">
        <f t="shared" ref="L44:L51" si="2">SUM(F44:K44)</f>
        <v>2</v>
      </c>
      <c r="M44" s="8">
        <f t="shared" ref="M44:M51" si="3">L44/30</f>
        <v>6.6666666666666666E-2</v>
      </c>
      <c r="N44" s="9" t="s">
        <v>131</v>
      </c>
    </row>
    <row r="45" spans="1:14" ht="18" customHeight="1" x14ac:dyDescent="0.3">
      <c r="A45" s="16" t="s">
        <v>321</v>
      </c>
      <c r="B45" s="17" t="s">
        <v>306</v>
      </c>
      <c r="C45" s="18" t="s">
        <v>55</v>
      </c>
      <c r="D45" s="10" t="s">
        <v>24</v>
      </c>
      <c r="E45" s="10" t="s">
        <v>25</v>
      </c>
      <c r="F45" s="28">
        <v>0</v>
      </c>
      <c r="G45" s="28">
        <v>0</v>
      </c>
      <c r="H45" s="28">
        <v>0</v>
      </c>
      <c r="I45" s="28">
        <v>0</v>
      </c>
      <c r="J45" s="28">
        <v>1</v>
      </c>
      <c r="K45" s="28">
        <v>1</v>
      </c>
      <c r="L45" s="7">
        <f t="shared" si="2"/>
        <v>2</v>
      </c>
      <c r="M45" s="8">
        <f t="shared" si="3"/>
        <v>6.6666666666666666E-2</v>
      </c>
      <c r="N45" s="9" t="s">
        <v>131</v>
      </c>
    </row>
    <row r="46" spans="1:14" x14ac:dyDescent="0.3">
      <c r="A46" s="16"/>
      <c r="B46" s="17"/>
      <c r="C46" s="18"/>
      <c r="D46" s="12"/>
      <c r="E46" s="12"/>
      <c r="F46" s="19"/>
      <c r="G46" s="19"/>
      <c r="H46" s="19"/>
      <c r="I46" s="19"/>
      <c r="J46" s="19"/>
      <c r="K46" s="19"/>
      <c r="L46" s="7">
        <f t="shared" si="2"/>
        <v>0</v>
      </c>
      <c r="M46" s="8">
        <f t="shared" si="3"/>
        <v>0</v>
      </c>
      <c r="N46" s="9"/>
    </row>
    <row r="47" spans="1:14" x14ac:dyDescent="0.3">
      <c r="A47" s="16"/>
      <c r="B47" s="17"/>
      <c r="C47" s="18"/>
      <c r="D47" s="12"/>
      <c r="E47" s="12"/>
      <c r="F47" s="19"/>
      <c r="G47" s="19"/>
      <c r="H47" s="19"/>
      <c r="I47" s="19"/>
      <c r="J47" s="19"/>
      <c r="K47" s="19"/>
      <c r="L47" s="7">
        <f t="shared" si="2"/>
        <v>0</v>
      </c>
      <c r="M47" s="8">
        <f t="shared" si="3"/>
        <v>0</v>
      </c>
      <c r="N47" s="9"/>
    </row>
    <row r="48" spans="1:14" x14ac:dyDescent="0.3">
      <c r="A48" s="16"/>
      <c r="B48" s="17"/>
      <c r="C48" s="18"/>
      <c r="D48" s="18"/>
      <c r="E48" s="14"/>
      <c r="F48" s="19"/>
      <c r="G48" s="19"/>
      <c r="H48" s="19"/>
      <c r="I48" s="19"/>
      <c r="J48" s="19"/>
      <c r="K48" s="19"/>
      <c r="L48" s="7">
        <f t="shared" si="2"/>
        <v>0</v>
      </c>
      <c r="M48" s="8">
        <f t="shared" si="3"/>
        <v>0</v>
      </c>
      <c r="N48" s="9"/>
    </row>
    <row r="49" spans="1:14" x14ac:dyDescent="0.3">
      <c r="A49" s="16"/>
      <c r="B49" s="17"/>
      <c r="C49" s="18"/>
      <c r="D49" s="18"/>
      <c r="E49" s="14"/>
      <c r="F49" s="19"/>
      <c r="G49" s="19"/>
      <c r="H49" s="19"/>
      <c r="I49" s="19"/>
      <c r="J49" s="19"/>
      <c r="K49" s="19"/>
      <c r="L49" s="7">
        <f t="shared" si="2"/>
        <v>0</v>
      </c>
      <c r="M49" s="8">
        <f t="shared" si="3"/>
        <v>0</v>
      </c>
      <c r="N49" s="9"/>
    </row>
    <row r="50" spans="1:14" x14ac:dyDescent="0.3">
      <c r="A50" s="16"/>
      <c r="B50" s="17"/>
      <c r="C50" s="18"/>
      <c r="D50" s="18"/>
      <c r="E50" s="14"/>
      <c r="F50" s="19"/>
      <c r="G50" s="19"/>
      <c r="H50" s="19"/>
      <c r="I50" s="19"/>
      <c r="J50" s="19"/>
      <c r="K50" s="19"/>
      <c r="L50" s="7">
        <f t="shared" si="2"/>
        <v>0</v>
      </c>
      <c r="M50" s="8">
        <f t="shared" si="3"/>
        <v>0</v>
      </c>
      <c r="N50" s="9"/>
    </row>
    <row r="51" spans="1:14" x14ac:dyDescent="0.3">
      <c r="A51" s="16"/>
      <c r="B51" s="17"/>
      <c r="C51" s="18"/>
      <c r="D51" s="18"/>
      <c r="E51" s="14"/>
      <c r="F51" s="19"/>
      <c r="G51" s="19"/>
      <c r="H51" s="19"/>
      <c r="I51" s="19"/>
      <c r="J51" s="19"/>
      <c r="K51" s="19"/>
      <c r="L51" s="7">
        <f t="shared" si="2"/>
        <v>0</v>
      </c>
      <c r="M51" s="8">
        <f t="shared" si="3"/>
        <v>0</v>
      </c>
      <c r="N51" s="9"/>
    </row>
  </sheetData>
  <sortState ref="A4:N43">
    <sortCondition descending="1" ref="M4:M43"/>
  </sortState>
  <mergeCells count="2">
    <mergeCell ref="A1:N1"/>
    <mergeCell ref="A3:N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70" zoomScaleNormal="70" workbookViewId="0">
      <selection activeCell="E34" sqref="E34"/>
    </sheetView>
  </sheetViews>
  <sheetFormatPr defaultColWidth="9.109375" defaultRowHeight="15.6" x14ac:dyDescent="0.3"/>
  <cols>
    <col min="1" max="1" width="43.5546875" style="3" customWidth="1"/>
    <col min="2" max="2" width="8.44140625" style="3" bestFit="1" customWidth="1"/>
    <col min="3" max="3" width="9.109375" style="3"/>
    <col min="4" max="4" width="29.109375" style="3" bestFit="1" customWidth="1"/>
    <col min="5" max="5" width="36.5546875" style="3" bestFit="1" customWidth="1"/>
    <col min="6" max="14" width="9.109375" style="3"/>
    <col min="15" max="15" width="12.88671875" style="3" bestFit="1" customWidth="1"/>
    <col min="16" max="16384" width="9.109375" style="3"/>
  </cols>
  <sheetData>
    <row r="1" spans="1:15" ht="22.8" x14ac:dyDescent="0.3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x14ac:dyDescent="0.3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3">
      <c r="A3" s="30" t="s">
        <v>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8" customHeight="1" x14ac:dyDescent="0.3">
      <c r="A4" s="10" t="s">
        <v>27</v>
      </c>
      <c r="B4" s="15" t="s">
        <v>302</v>
      </c>
      <c r="C4" s="11" t="s">
        <v>41</v>
      </c>
      <c r="D4" s="26" t="s">
        <v>24</v>
      </c>
      <c r="E4" s="26" t="s">
        <v>25</v>
      </c>
      <c r="F4" s="11">
        <v>4</v>
      </c>
      <c r="G4" s="11">
        <v>6</v>
      </c>
      <c r="H4" s="11">
        <v>3</v>
      </c>
      <c r="I4" s="11">
        <v>1</v>
      </c>
      <c r="J4" s="11">
        <v>5</v>
      </c>
      <c r="K4" s="11">
        <v>1</v>
      </c>
      <c r="L4" s="11">
        <v>4</v>
      </c>
      <c r="M4" s="7">
        <f t="shared" ref="M4:M33" si="0">SUM(F4:L4)</f>
        <v>24</v>
      </c>
      <c r="N4" s="8">
        <f t="shared" ref="N4:N33" si="1">M4/36</f>
        <v>0.66666666666666663</v>
      </c>
      <c r="O4" s="9" t="s">
        <v>204</v>
      </c>
    </row>
    <row r="5" spans="1:15" ht="18" customHeight="1" x14ac:dyDescent="0.3">
      <c r="A5" s="20" t="s">
        <v>29</v>
      </c>
      <c r="B5" s="15" t="s">
        <v>303</v>
      </c>
      <c r="C5" s="6" t="s">
        <v>41</v>
      </c>
      <c r="D5" s="6" t="s">
        <v>24</v>
      </c>
      <c r="E5" s="6" t="s">
        <v>25</v>
      </c>
      <c r="F5" s="5">
        <v>4</v>
      </c>
      <c r="G5" s="5">
        <v>6</v>
      </c>
      <c r="H5" s="5">
        <v>0</v>
      </c>
      <c r="I5" s="5">
        <v>3</v>
      </c>
      <c r="J5" s="5">
        <v>7</v>
      </c>
      <c r="K5" s="5">
        <v>1</v>
      </c>
      <c r="L5" s="5">
        <v>0</v>
      </c>
      <c r="M5" s="7">
        <f t="shared" si="0"/>
        <v>21</v>
      </c>
      <c r="N5" s="8">
        <f t="shared" si="1"/>
        <v>0.58333333333333337</v>
      </c>
      <c r="O5" s="9" t="s">
        <v>205</v>
      </c>
    </row>
    <row r="6" spans="1:15" ht="18" customHeight="1" x14ac:dyDescent="0.3">
      <c r="A6" s="10" t="s">
        <v>30</v>
      </c>
      <c r="B6" s="15" t="s">
        <v>304</v>
      </c>
      <c r="C6" s="11" t="s">
        <v>41</v>
      </c>
      <c r="D6" s="26" t="s">
        <v>24</v>
      </c>
      <c r="E6" s="26" t="s">
        <v>25</v>
      </c>
      <c r="F6" s="11">
        <v>4</v>
      </c>
      <c r="G6" s="11">
        <v>4</v>
      </c>
      <c r="H6" s="11">
        <v>2</v>
      </c>
      <c r="I6" s="11">
        <v>3</v>
      </c>
      <c r="J6" s="11">
        <v>7</v>
      </c>
      <c r="K6" s="11">
        <v>1</v>
      </c>
      <c r="L6" s="11">
        <v>0</v>
      </c>
      <c r="M6" s="7">
        <f t="shared" si="0"/>
        <v>21</v>
      </c>
      <c r="N6" s="8">
        <f t="shared" si="1"/>
        <v>0.58333333333333337</v>
      </c>
      <c r="O6" s="9" t="s">
        <v>205</v>
      </c>
    </row>
    <row r="7" spans="1:15" ht="18" customHeight="1" x14ac:dyDescent="0.3">
      <c r="A7" s="16" t="s">
        <v>39</v>
      </c>
      <c r="B7" s="15" t="s">
        <v>281</v>
      </c>
      <c r="C7" s="11" t="s">
        <v>41</v>
      </c>
      <c r="D7" s="26" t="s">
        <v>24</v>
      </c>
      <c r="E7" s="26" t="s">
        <v>25</v>
      </c>
      <c r="F7" s="11">
        <v>4</v>
      </c>
      <c r="G7" s="11">
        <v>4</v>
      </c>
      <c r="H7" s="11">
        <v>0</v>
      </c>
      <c r="I7" s="11">
        <v>2</v>
      </c>
      <c r="J7" s="11">
        <v>3</v>
      </c>
      <c r="K7" s="11">
        <v>1</v>
      </c>
      <c r="L7" s="11">
        <v>2</v>
      </c>
      <c r="M7" s="7">
        <f t="shared" si="0"/>
        <v>16</v>
      </c>
      <c r="N7" s="8">
        <f t="shared" si="1"/>
        <v>0.44444444444444442</v>
      </c>
      <c r="O7" s="9" t="s">
        <v>206</v>
      </c>
    </row>
    <row r="8" spans="1:15" ht="18" customHeight="1" x14ac:dyDescent="0.3">
      <c r="A8" s="16" t="s">
        <v>164</v>
      </c>
      <c r="B8" s="15" t="s">
        <v>301</v>
      </c>
      <c r="C8" s="18" t="s">
        <v>162</v>
      </c>
      <c r="D8" s="18" t="s">
        <v>24</v>
      </c>
      <c r="E8" s="18" t="s">
        <v>154</v>
      </c>
      <c r="F8" s="17">
        <v>4</v>
      </c>
      <c r="G8" s="17">
        <v>2</v>
      </c>
      <c r="H8" s="17">
        <v>4</v>
      </c>
      <c r="I8" s="17">
        <v>2</v>
      </c>
      <c r="J8" s="17">
        <v>3.5</v>
      </c>
      <c r="K8" s="17">
        <v>0</v>
      </c>
      <c r="L8" s="17">
        <v>0</v>
      </c>
      <c r="M8" s="7">
        <f t="shared" si="0"/>
        <v>15.5</v>
      </c>
      <c r="N8" s="8">
        <f t="shared" si="1"/>
        <v>0.43055555555555558</v>
      </c>
      <c r="O8" s="9" t="s">
        <v>206</v>
      </c>
    </row>
    <row r="9" spans="1:15" ht="18" customHeight="1" x14ac:dyDescent="0.3">
      <c r="A9" s="20" t="s">
        <v>28</v>
      </c>
      <c r="B9" s="15" t="s">
        <v>299</v>
      </c>
      <c r="C9" s="6" t="s">
        <v>41</v>
      </c>
      <c r="D9" s="6" t="s">
        <v>24</v>
      </c>
      <c r="E9" s="6" t="s">
        <v>25</v>
      </c>
      <c r="F9" s="5">
        <v>2</v>
      </c>
      <c r="G9" s="5">
        <v>3</v>
      </c>
      <c r="H9" s="5">
        <v>2</v>
      </c>
      <c r="I9" s="5">
        <v>1</v>
      </c>
      <c r="J9" s="5">
        <v>3</v>
      </c>
      <c r="K9" s="5">
        <v>2</v>
      </c>
      <c r="L9" s="5">
        <v>2</v>
      </c>
      <c r="M9" s="7">
        <f t="shared" si="0"/>
        <v>15</v>
      </c>
      <c r="N9" s="8">
        <f t="shared" si="1"/>
        <v>0.41666666666666669</v>
      </c>
      <c r="O9" s="9" t="s">
        <v>206</v>
      </c>
    </row>
    <row r="10" spans="1:15" ht="18" customHeight="1" x14ac:dyDescent="0.3">
      <c r="A10" s="10" t="s">
        <v>161</v>
      </c>
      <c r="B10" s="15" t="s">
        <v>264</v>
      </c>
      <c r="C10" s="21" t="s">
        <v>162</v>
      </c>
      <c r="D10" s="26" t="s">
        <v>24</v>
      </c>
      <c r="E10" s="26" t="s">
        <v>154</v>
      </c>
      <c r="F10" s="11">
        <v>1</v>
      </c>
      <c r="G10" s="11">
        <v>0</v>
      </c>
      <c r="H10" s="11">
        <v>0</v>
      </c>
      <c r="I10" s="11">
        <v>5</v>
      </c>
      <c r="J10" s="11">
        <v>2</v>
      </c>
      <c r="K10" s="11">
        <v>3</v>
      </c>
      <c r="L10" s="11">
        <v>4</v>
      </c>
      <c r="M10" s="7">
        <f t="shared" si="0"/>
        <v>15</v>
      </c>
      <c r="N10" s="8">
        <f t="shared" si="1"/>
        <v>0.41666666666666669</v>
      </c>
      <c r="O10" s="9" t="s">
        <v>206</v>
      </c>
    </row>
    <row r="11" spans="1:15" ht="18" customHeight="1" x14ac:dyDescent="0.3">
      <c r="A11" s="10" t="s">
        <v>31</v>
      </c>
      <c r="B11" s="15" t="s">
        <v>275</v>
      </c>
      <c r="C11" s="11" t="s">
        <v>41</v>
      </c>
      <c r="D11" s="26" t="s">
        <v>24</v>
      </c>
      <c r="E11" s="26" t="s">
        <v>25</v>
      </c>
      <c r="F11" s="11">
        <v>2</v>
      </c>
      <c r="G11" s="11">
        <v>1</v>
      </c>
      <c r="H11" s="11">
        <v>1</v>
      </c>
      <c r="I11" s="11">
        <v>3</v>
      </c>
      <c r="J11" s="11">
        <v>3</v>
      </c>
      <c r="K11" s="11">
        <v>1</v>
      </c>
      <c r="L11" s="11">
        <v>1</v>
      </c>
      <c r="M11" s="7">
        <f t="shared" si="0"/>
        <v>12</v>
      </c>
      <c r="N11" s="8">
        <f t="shared" si="1"/>
        <v>0.33333333333333331</v>
      </c>
      <c r="O11" s="9" t="s">
        <v>206</v>
      </c>
    </row>
    <row r="12" spans="1:15" ht="18" customHeight="1" x14ac:dyDescent="0.3">
      <c r="A12" s="16" t="s">
        <v>168</v>
      </c>
      <c r="B12" s="15" t="s">
        <v>283</v>
      </c>
      <c r="C12" s="18" t="s">
        <v>162</v>
      </c>
      <c r="D12" s="18" t="s">
        <v>24</v>
      </c>
      <c r="E12" s="18" t="s">
        <v>154</v>
      </c>
      <c r="F12" s="17">
        <v>4</v>
      </c>
      <c r="G12" s="17">
        <v>2</v>
      </c>
      <c r="H12" s="17">
        <v>2</v>
      </c>
      <c r="I12" s="17">
        <v>0</v>
      </c>
      <c r="J12" s="17">
        <v>1</v>
      </c>
      <c r="K12" s="17">
        <v>3</v>
      </c>
      <c r="L12" s="17">
        <v>0</v>
      </c>
      <c r="M12" s="7">
        <f t="shared" si="0"/>
        <v>12</v>
      </c>
      <c r="N12" s="8">
        <f t="shared" si="1"/>
        <v>0.33333333333333331</v>
      </c>
      <c r="O12" s="9" t="s">
        <v>206</v>
      </c>
    </row>
    <row r="13" spans="1:15" ht="18" customHeight="1" x14ac:dyDescent="0.3">
      <c r="A13" s="20" t="s">
        <v>26</v>
      </c>
      <c r="B13" s="15" t="s">
        <v>291</v>
      </c>
      <c r="C13" s="6" t="s">
        <v>41</v>
      </c>
      <c r="D13" s="6" t="s">
        <v>24</v>
      </c>
      <c r="E13" s="6" t="s">
        <v>25</v>
      </c>
      <c r="F13" s="5">
        <v>2</v>
      </c>
      <c r="G13" s="5">
        <v>1</v>
      </c>
      <c r="H13" s="5">
        <v>1</v>
      </c>
      <c r="I13" s="5">
        <v>2</v>
      </c>
      <c r="J13" s="5">
        <v>2</v>
      </c>
      <c r="K13" s="5">
        <v>1</v>
      </c>
      <c r="L13" s="5">
        <v>2</v>
      </c>
      <c r="M13" s="7">
        <f t="shared" si="0"/>
        <v>11</v>
      </c>
      <c r="N13" s="8">
        <f t="shared" si="1"/>
        <v>0.30555555555555558</v>
      </c>
      <c r="O13" s="9" t="s">
        <v>206</v>
      </c>
    </row>
    <row r="14" spans="1:15" ht="18" customHeight="1" x14ac:dyDescent="0.3">
      <c r="A14" s="16" t="s">
        <v>33</v>
      </c>
      <c r="B14" s="15" t="s">
        <v>285</v>
      </c>
      <c r="C14" s="11" t="s">
        <v>41</v>
      </c>
      <c r="D14" s="26" t="s">
        <v>24</v>
      </c>
      <c r="E14" s="26" t="s">
        <v>25</v>
      </c>
      <c r="F14" s="11">
        <v>4</v>
      </c>
      <c r="G14" s="11">
        <v>0</v>
      </c>
      <c r="H14" s="11">
        <v>2</v>
      </c>
      <c r="I14" s="11">
        <v>3</v>
      </c>
      <c r="J14" s="11">
        <v>1</v>
      </c>
      <c r="K14" s="11">
        <v>0</v>
      </c>
      <c r="L14" s="11">
        <v>1</v>
      </c>
      <c r="M14" s="7">
        <f t="shared" si="0"/>
        <v>11</v>
      </c>
      <c r="N14" s="8">
        <f t="shared" si="1"/>
        <v>0.30555555555555558</v>
      </c>
      <c r="O14" s="9" t="s">
        <v>206</v>
      </c>
    </row>
    <row r="15" spans="1:15" ht="18" customHeight="1" x14ac:dyDescent="0.3">
      <c r="A15" s="20" t="s">
        <v>34</v>
      </c>
      <c r="B15" s="15" t="s">
        <v>277</v>
      </c>
      <c r="C15" s="6" t="s">
        <v>41</v>
      </c>
      <c r="D15" s="6" t="s">
        <v>24</v>
      </c>
      <c r="E15" s="6" t="s">
        <v>25</v>
      </c>
      <c r="F15" s="5">
        <v>4</v>
      </c>
      <c r="G15" s="5">
        <v>3</v>
      </c>
      <c r="H15" s="5">
        <v>0</v>
      </c>
      <c r="I15" s="5">
        <v>1</v>
      </c>
      <c r="J15" s="5">
        <v>2</v>
      </c>
      <c r="K15" s="5">
        <v>0</v>
      </c>
      <c r="L15" s="5">
        <v>0</v>
      </c>
      <c r="M15" s="7">
        <f t="shared" si="0"/>
        <v>10</v>
      </c>
      <c r="N15" s="8">
        <f t="shared" si="1"/>
        <v>0.27777777777777779</v>
      </c>
      <c r="O15" s="9" t="s">
        <v>206</v>
      </c>
    </row>
    <row r="16" spans="1:15" ht="18" customHeight="1" x14ac:dyDescent="0.3">
      <c r="A16" s="16" t="s">
        <v>36</v>
      </c>
      <c r="B16" s="15" t="s">
        <v>295</v>
      </c>
      <c r="C16" s="11" t="s">
        <v>41</v>
      </c>
      <c r="D16" s="26" t="s">
        <v>24</v>
      </c>
      <c r="E16" s="26" t="s">
        <v>25</v>
      </c>
      <c r="F16" s="11">
        <v>2</v>
      </c>
      <c r="G16" s="11">
        <v>2</v>
      </c>
      <c r="H16" s="11">
        <v>1</v>
      </c>
      <c r="I16" s="11">
        <v>1</v>
      </c>
      <c r="J16" s="11">
        <v>2</v>
      </c>
      <c r="K16" s="11">
        <v>1</v>
      </c>
      <c r="L16" s="11">
        <v>1</v>
      </c>
      <c r="M16" s="7">
        <f t="shared" si="0"/>
        <v>10</v>
      </c>
      <c r="N16" s="8">
        <f t="shared" si="1"/>
        <v>0.27777777777777779</v>
      </c>
      <c r="O16" s="9" t="s">
        <v>206</v>
      </c>
    </row>
    <row r="17" spans="1:15" ht="18" customHeight="1" x14ac:dyDescent="0.3">
      <c r="A17" s="20" t="s">
        <v>167</v>
      </c>
      <c r="B17" s="15" t="s">
        <v>297</v>
      </c>
      <c r="C17" s="11" t="s">
        <v>162</v>
      </c>
      <c r="D17" s="26" t="s">
        <v>24</v>
      </c>
      <c r="E17" s="26" t="s">
        <v>154</v>
      </c>
      <c r="F17" s="11">
        <v>0</v>
      </c>
      <c r="G17" s="11">
        <v>0</v>
      </c>
      <c r="H17" s="11">
        <v>2</v>
      </c>
      <c r="I17" s="11">
        <v>4</v>
      </c>
      <c r="J17" s="11">
        <v>3</v>
      </c>
      <c r="K17" s="11">
        <v>0</v>
      </c>
      <c r="L17" s="11">
        <v>1</v>
      </c>
      <c r="M17" s="7">
        <f t="shared" si="0"/>
        <v>10</v>
      </c>
      <c r="N17" s="8">
        <f t="shared" si="1"/>
        <v>0.27777777777777779</v>
      </c>
      <c r="O17" s="9" t="s">
        <v>206</v>
      </c>
    </row>
    <row r="18" spans="1:15" ht="18" customHeight="1" x14ac:dyDescent="0.3">
      <c r="A18" s="16" t="s">
        <v>165</v>
      </c>
      <c r="B18" s="15" t="s">
        <v>293</v>
      </c>
      <c r="C18" s="18" t="s">
        <v>162</v>
      </c>
      <c r="D18" s="18" t="s">
        <v>24</v>
      </c>
      <c r="E18" s="18" t="s">
        <v>154</v>
      </c>
      <c r="F18" s="17">
        <v>0</v>
      </c>
      <c r="G18" s="17">
        <v>3</v>
      </c>
      <c r="H18" s="17">
        <v>0</v>
      </c>
      <c r="I18" s="17">
        <v>5</v>
      </c>
      <c r="J18" s="17">
        <v>2</v>
      </c>
      <c r="K18" s="17">
        <v>0</v>
      </c>
      <c r="L18" s="17">
        <v>0</v>
      </c>
      <c r="M18" s="7">
        <f t="shared" si="0"/>
        <v>10</v>
      </c>
      <c r="N18" s="8">
        <f t="shared" si="1"/>
        <v>0.27777777777777779</v>
      </c>
      <c r="O18" s="9" t="s">
        <v>206</v>
      </c>
    </row>
    <row r="19" spans="1:15" ht="18" customHeight="1" x14ac:dyDescent="0.3">
      <c r="A19" s="10" t="s">
        <v>32</v>
      </c>
      <c r="B19" s="15" t="s">
        <v>279</v>
      </c>
      <c r="C19" s="11" t="s">
        <v>41</v>
      </c>
      <c r="D19" s="26" t="s">
        <v>24</v>
      </c>
      <c r="E19" s="26" t="s">
        <v>25</v>
      </c>
      <c r="F19" s="11">
        <v>2</v>
      </c>
      <c r="G19" s="11">
        <v>1</v>
      </c>
      <c r="H19" s="11">
        <v>0</v>
      </c>
      <c r="I19" s="11">
        <v>2</v>
      </c>
      <c r="J19" s="11">
        <v>3</v>
      </c>
      <c r="K19" s="11">
        <v>1</v>
      </c>
      <c r="L19" s="11">
        <v>0</v>
      </c>
      <c r="M19" s="7">
        <f t="shared" si="0"/>
        <v>9</v>
      </c>
      <c r="N19" s="8">
        <f t="shared" si="1"/>
        <v>0.25</v>
      </c>
      <c r="O19" s="9" t="s">
        <v>206</v>
      </c>
    </row>
    <row r="20" spans="1:15" ht="18" customHeight="1" x14ac:dyDescent="0.3">
      <c r="A20" s="10" t="s">
        <v>35</v>
      </c>
      <c r="B20" s="15" t="s">
        <v>287</v>
      </c>
      <c r="C20" s="11" t="s">
        <v>41</v>
      </c>
      <c r="D20" s="26" t="s">
        <v>24</v>
      </c>
      <c r="E20" s="26" t="s">
        <v>25</v>
      </c>
      <c r="F20" s="11">
        <v>2</v>
      </c>
      <c r="G20" s="11">
        <v>1</v>
      </c>
      <c r="H20" s="11">
        <v>1</v>
      </c>
      <c r="I20" s="11">
        <v>1</v>
      </c>
      <c r="J20" s="11">
        <v>2</v>
      </c>
      <c r="K20" s="11">
        <v>1</v>
      </c>
      <c r="L20" s="11">
        <v>1</v>
      </c>
      <c r="M20" s="7">
        <f t="shared" si="0"/>
        <v>9</v>
      </c>
      <c r="N20" s="8">
        <f t="shared" si="1"/>
        <v>0.25</v>
      </c>
      <c r="O20" s="9" t="s">
        <v>206</v>
      </c>
    </row>
    <row r="21" spans="1:15" ht="18" customHeight="1" x14ac:dyDescent="0.3">
      <c r="A21" s="16" t="s">
        <v>37</v>
      </c>
      <c r="B21" s="15" t="s">
        <v>268</v>
      </c>
      <c r="C21" s="18" t="s">
        <v>41</v>
      </c>
      <c r="D21" s="18" t="s">
        <v>24</v>
      </c>
      <c r="E21" s="18" t="s">
        <v>25</v>
      </c>
      <c r="F21" s="17">
        <v>2</v>
      </c>
      <c r="G21" s="17">
        <v>1</v>
      </c>
      <c r="H21" s="17">
        <v>0</v>
      </c>
      <c r="I21" s="17">
        <v>2</v>
      </c>
      <c r="J21" s="17">
        <v>2</v>
      </c>
      <c r="K21" s="17">
        <v>1</v>
      </c>
      <c r="L21" s="17">
        <v>1</v>
      </c>
      <c r="M21" s="7">
        <f t="shared" si="0"/>
        <v>9</v>
      </c>
      <c r="N21" s="8">
        <f t="shared" si="1"/>
        <v>0.25</v>
      </c>
      <c r="O21" s="9" t="s">
        <v>206</v>
      </c>
    </row>
    <row r="22" spans="1:15" ht="18" customHeight="1" x14ac:dyDescent="0.3">
      <c r="A22" s="16" t="s">
        <v>170</v>
      </c>
      <c r="B22" s="15" t="s">
        <v>270</v>
      </c>
      <c r="C22" s="18" t="s">
        <v>162</v>
      </c>
      <c r="D22" s="18" t="s">
        <v>24</v>
      </c>
      <c r="E22" s="18" t="s">
        <v>154</v>
      </c>
      <c r="F22" s="17">
        <v>2</v>
      </c>
      <c r="G22" s="17">
        <v>2</v>
      </c>
      <c r="H22" s="17">
        <v>2</v>
      </c>
      <c r="I22" s="17">
        <v>0</v>
      </c>
      <c r="J22" s="17">
        <v>2</v>
      </c>
      <c r="K22" s="17">
        <v>0</v>
      </c>
      <c r="L22" s="17">
        <v>1</v>
      </c>
      <c r="M22" s="7">
        <f t="shared" si="0"/>
        <v>9</v>
      </c>
      <c r="N22" s="8">
        <f t="shared" si="1"/>
        <v>0.25</v>
      </c>
      <c r="O22" s="9" t="s">
        <v>206</v>
      </c>
    </row>
    <row r="23" spans="1:15" ht="18" customHeight="1" x14ac:dyDescent="0.3">
      <c r="A23" s="10" t="s">
        <v>38</v>
      </c>
      <c r="B23" s="15" t="s">
        <v>289</v>
      </c>
      <c r="C23" s="11" t="s">
        <v>41</v>
      </c>
      <c r="D23" s="26" t="s">
        <v>24</v>
      </c>
      <c r="E23" s="26" t="s">
        <v>25</v>
      </c>
      <c r="F23" s="11">
        <v>2</v>
      </c>
      <c r="G23" s="11">
        <v>1</v>
      </c>
      <c r="H23" s="11">
        <v>0</v>
      </c>
      <c r="I23" s="11">
        <v>1</v>
      </c>
      <c r="J23" s="11">
        <v>2</v>
      </c>
      <c r="K23" s="11">
        <v>1</v>
      </c>
      <c r="L23" s="11">
        <v>1</v>
      </c>
      <c r="M23" s="7">
        <f t="shared" si="0"/>
        <v>8</v>
      </c>
      <c r="N23" s="8">
        <f t="shared" si="1"/>
        <v>0.22222222222222221</v>
      </c>
      <c r="O23" s="9" t="s">
        <v>206</v>
      </c>
    </row>
    <row r="24" spans="1:15" ht="18" customHeight="1" x14ac:dyDescent="0.3">
      <c r="A24" s="20" t="s">
        <v>40</v>
      </c>
      <c r="B24" s="15" t="s">
        <v>246</v>
      </c>
      <c r="C24" s="21" t="s">
        <v>41</v>
      </c>
      <c r="D24" s="26" t="s">
        <v>24</v>
      </c>
      <c r="E24" s="26" t="s">
        <v>25</v>
      </c>
      <c r="F24" s="11">
        <v>2</v>
      </c>
      <c r="G24" s="11">
        <v>2</v>
      </c>
      <c r="H24" s="11">
        <v>0</v>
      </c>
      <c r="I24" s="11">
        <v>1</v>
      </c>
      <c r="J24" s="11">
        <v>2</v>
      </c>
      <c r="K24" s="11">
        <v>1</v>
      </c>
      <c r="L24" s="11">
        <v>0</v>
      </c>
      <c r="M24" s="7">
        <f t="shared" si="0"/>
        <v>8</v>
      </c>
      <c r="N24" s="8">
        <f t="shared" si="1"/>
        <v>0.22222222222222221</v>
      </c>
      <c r="O24" s="9" t="s">
        <v>206</v>
      </c>
    </row>
    <row r="25" spans="1:15" ht="18" customHeight="1" x14ac:dyDescent="0.3">
      <c r="A25" s="16" t="s">
        <v>171</v>
      </c>
      <c r="B25" s="15" t="s">
        <v>227</v>
      </c>
      <c r="C25" s="18" t="s">
        <v>162</v>
      </c>
      <c r="D25" s="18" t="s">
        <v>24</v>
      </c>
      <c r="E25" s="18" t="s">
        <v>154</v>
      </c>
      <c r="F25" s="17">
        <v>1</v>
      </c>
      <c r="G25" s="17">
        <v>0</v>
      </c>
      <c r="H25" s="17">
        <v>0</v>
      </c>
      <c r="I25" s="17">
        <v>0</v>
      </c>
      <c r="J25" s="17">
        <v>1</v>
      </c>
      <c r="K25" s="17">
        <v>4</v>
      </c>
      <c r="L25" s="17">
        <v>2</v>
      </c>
      <c r="M25" s="7">
        <f t="shared" si="0"/>
        <v>8</v>
      </c>
      <c r="N25" s="8">
        <f t="shared" si="1"/>
        <v>0.22222222222222221</v>
      </c>
      <c r="O25" s="9" t="s">
        <v>206</v>
      </c>
    </row>
    <row r="26" spans="1:15" ht="18" customHeight="1" x14ac:dyDescent="0.3">
      <c r="A26" s="16" t="s">
        <v>169</v>
      </c>
      <c r="B26" s="15" t="s">
        <v>235</v>
      </c>
      <c r="C26" s="18" t="s">
        <v>162</v>
      </c>
      <c r="D26" s="18" t="s">
        <v>24</v>
      </c>
      <c r="E26" s="18" t="s">
        <v>154</v>
      </c>
      <c r="F26" s="17">
        <v>0</v>
      </c>
      <c r="G26" s="17">
        <v>4</v>
      </c>
      <c r="H26" s="17">
        <v>0</v>
      </c>
      <c r="I26" s="17">
        <v>0</v>
      </c>
      <c r="J26" s="17">
        <v>2</v>
      </c>
      <c r="K26" s="17">
        <v>0</v>
      </c>
      <c r="L26" s="17">
        <v>0</v>
      </c>
      <c r="M26" s="7">
        <f t="shared" si="0"/>
        <v>6</v>
      </c>
      <c r="N26" s="8">
        <f t="shared" si="1"/>
        <v>0.16666666666666666</v>
      </c>
      <c r="O26" s="9" t="s">
        <v>206</v>
      </c>
    </row>
    <row r="27" spans="1:15" ht="18" customHeight="1" x14ac:dyDescent="0.3">
      <c r="A27" s="16" t="s">
        <v>166</v>
      </c>
      <c r="B27" s="15" t="s">
        <v>229</v>
      </c>
      <c r="C27" s="18" t="s">
        <v>162</v>
      </c>
      <c r="D27" s="18" t="s">
        <v>24</v>
      </c>
      <c r="E27" s="18" t="s">
        <v>154</v>
      </c>
      <c r="F27" s="17">
        <v>0</v>
      </c>
      <c r="G27" s="17">
        <v>0</v>
      </c>
      <c r="H27" s="17">
        <v>0</v>
      </c>
      <c r="I27" s="17">
        <v>0</v>
      </c>
      <c r="J27" s="17">
        <v>3</v>
      </c>
      <c r="K27" s="17">
        <v>0</v>
      </c>
      <c r="L27" s="17">
        <v>0</v>
      </c>
      <c r="M27" s="7">
        <f t="shared" si="0"/>
        <v>3</v>
      </c>
      <c r="N27" s="8">
        <f t="shared" si="1"/>
        <v>8.3333333333333329E-2</v>
      </c>
      <c r="O27" s="9" t="s">
        <v>206</v>
      </c>
    </row>
    <row r="28" spans="1:15" ht="18" customHeight="1" x14ac:dyDescent="0.3">
      <c r="A28" s="10" t="s">
        <v>163</v>
      </c>
      <c r="B28" s="15" t="s">
        <v>238</v>
      </c>
      <c r="C28" s="21" t="s">
        <v>162</v>
      </c>
      <c r="D28" s="21" t="s">
        <v>24</v>
      </c>
      <c r="E28" s="26" t="s">
        <v>154</v>
      </c>
      <c r="F28" s="28">
        <v>0</v>
      </c>
      <c r="G28" s="28">
        <v>0</v>
      </c>
      <c r="H28" s="28">
        <v>0</v>
      </c>
      <c r="I28" s="28">
        <v>0</v>
      </c>
      <c r="J28" s="28">
        <v>1</v>
      </c>
      <c r="K28" s="28">
        <v>0</v>
      </c>
      <c r="L28" s="28">
        <v>0</v>
      </c>
      <c r="M28" s="7">
        <f t="shared" si="0"/>
        <v>1</v>
      </c>
      <c r="N28" s="8">
        <f t="shared" si="1"/>
        <v>2.7777777777777776E-2</v>
      </c>
      <c r="O28" s="9" t="s">
        <v>206</v>
      </c>
    </row>
    <row r="29" spans="1:15" ht="18" customHeight="1" x14ac:dyDescent="0.3">
      <c r="A29" s="16" t="s">
        <v>313</v>
      </c>
      <c r="B29" s="15" t="s">
        <v>252</v>
      </c>
      <c r="C29" s="18" t="s">
        <v>314</v>
      </c>
      <c r="D29" s="18" t="s">
        <v>24</v>
      </c>
      <c r="E29" s="26" t="s">
        <v>25</v>
      </c>
      <c r="F29" s="28">
        <v>1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7">
        <f t="shared" si="0"/>
        <v>1</v>
      </c>
      <c r="N29" s="8">
        <f t="shared" si="1"/>
        <v>2.7777777777777776E-2</v>
      </c>
      <c r="O29" s="9" t="s">
        <v>206</v>
      </c>
    </row>
    <row r="30" spans="1:15" ht="18" customHeight="1" x14ac:dyDescent="0.3">
      <c r="A30" s="16" t="s">
        <v>315</v>
      </c>
      <c r="B30" s="15" t="s">
        <v>260</v>
      </c>
      <c r="C30" s="18" t="s">
        <v>314</v>
      </c>
      <c r="D30" s="26" t="s">
        <v>24</v>
      </c>
      <c r="E30" s="26" t="s">
        <v>25</v>
      </c>
      <c r="F30" s="32">
        <v>0</v>
      </c>
      <c r="G30" s="28">
        <v>0</v>
      </c>
      <c r="H30" s="28">
        <v>0</v>
      </c>
      <c r="I30" s="28">
        <v>0</v>
      </c>
      <c r="J30" s="28">
        <v>1</v>
      </c>
      <c r="K30" s="28">
        <v>0</v>
      </c>
      <c r="L30" s="28">
        <v>0</v>
      </c>
      <c r="M30" s="7">
        <f t="shared" si="0"/>
        <v>1</v>
      </c>
      <c r="N30" s="8">
        <f t="shared" si="1"/>
        <v>2.7777777777777776E-2</v>
      </c>
      <c r="O30" s="9" t="s">
        <v>206</v>
      </c>
    </row>
    <row r="31" spans="1:15" ht="18" customHeight="1" x14ac:dyDescent="0.3">
      <c r="A31" s="16" t="s">
        <v>316</v>
      </c>
      <c r="B31" s="15" t="s">
        <v>231</v>
      </c>
      <c r="C31" s="18" t="s">
        <v>162</v>
      </c>
      <c r="D31" s="26" t="s">
        <v>24</v>
      </c>
      <c r="E31" s="18" t="s">
        <v>154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1</v>
      </c>
      <c r="M31" s="7">
        <f t="shared" si="0"/>
        <v>1</v>
      </c>
      <c r="N31" s="8">
        <f t="shared" si="1"/>
        <v>2.7777777777777776E-2</v>
      </c>
      <c r="O31" s="9" t="s">
        <v>206</v>
      </c>
    </row>
    <row r="32" spans="1:15" ht="18" customHeight="1" x14ac:dyDescent="0.3">
      <c r="A32" s="16" t="s">
        <v>317</v>
      </c>
      <c r="B32" s="15" t="s">
        <v>237</v>
      </c>
      <c r="C32" s="18" t="s">
        <v>162</v>
      </c>
      <c r="D32" s="18" t="s">
        <v>24</v>
      </c>
      <c r="E32" s="18" t="s">
        <v>154</v>
      </c>
      <c r="F32" s="28">
        <v>1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7">
        <v>1</v>
      </c>
      <c r="N32" s="8">
        <f t="shared" si="1"/>
        <v>2.7777777777777776E-2</v>
      </c>
      <c r="O32" s="9" t="s">
        <v>206</v>
      </c>
    </row>
    <row r="33" spans="1:15" ht="18" customHeight="1" x14ac:dyDescent="0.3">
      <c r="A33" s="16" t="s">
        <v>318</v>
      </c>
      <c r="B33" s="15" t="s">
        <v>248</v>
      </c>
      <c r="C33" s="18" t="s">
        <v>162</v>
      </c>
      <c r="D33" s="18" t="s">
        <v>24</v>
      </c>
      <c r="E33" s="18" t="s">
        <v>154</v>
      </c>
      <c r="F33" s="28">
        <v>0</v>
      </c>
      <c r="G33" s="28">
        <v>0</v>
      </c>
      <c r="H33" s="28">
        <v>0</v>
      </c>
      <c r="I33" s="28">
        <v>1</v>
      </c>
      <c r="J33" s="28">
        <v>0</v>
      </c>
      <c r="K33" s="28">
        <v>0</v>
      </c>
      <c r="L33" s="28">
        <v>0</v>
      </c>
      <c r="M33" s="7">
        <f t="shared" si="0"/>
        <v>1</v>
      </c>
      <c r="N33" s="8">
        <f t="shared" si="1"/>
        <v>2.7777777777777776E-2</v>
      </c>
      <c r="O33" s="9" t="s">
        <v>206</v>
      </c>
    </row>
    <row r="34" spans="1:15" ht="18" customHeight="1" x14ac:dyDescent="0.3">
      <c r="A34" s="16" t="s">
        <v>319</v>
      </c>
      <c r="B34" s="15" t="s">
        <v>233</v>
      </c>
      <c r="C34" s="18" t="s">
        <v>162</v>
      </c>
      <c r="D34" s="18" t="s">
        <v>24</v>
      </c>
      <c r="E34" s="26" t="s">
        <v>154</v>
      </c>
      <c r="F34" s="28">
        <v>0</v>
      </c>
      <c r="G34" s="28">
        <v>0</v>
      </c>
      <c r="H34" s="28">
        <v>0</v>
      </c>
      <c r="I34" s="28">
        <v>0</v>
      </c>
      <c r="J34" s="28">
        <v>1</v>
      </c>
      <c r="K34" s="28">
        <v>0</v>
      </c>
      <c r="L34" s="28">
        <v>0</v>
      </c>
      <c r="M34" s="7">
        <f t="shared" ref="M34:M35" si="2">SUM(F34:L34)</f>
        <v>1</v>
      </c>
      <c r="N34" s="8">
        <f t="shared" ref="N34:N35" si="3">M34/36</f>
        <v>2.7777777777777776E-2</v>
      </c>
      <c r="O34" s="9" t="s">
        <v>206</v>
      </c>
    </row>
    <row r="35" spans="1:15" ht="18" customHeight="1" x14ac:dyDescent="0.3">
      <c r="A35" s="16" t="s">
        <v>320</v>
      </c>
      <c r="B35" s="15" t="s">
        <v>250</v>
      </c>
      <c r="C35" s="18" t="s">
        <v>162</v>
      </c>
      <c r="D35" s="18" t="s">
        <v>24</v>
      </c>
      <c r="E35" s="26" t="s">
        <v>154</v>
      </c>
      <c r="F35" s="28">
        <v>1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7">
        <f t="shared" si="2"/>
        <v>1</v>
      </c>
      <c r="N35" s="8">
        <f t="shared" si="3"/>
        <v>2.7777777777777776E-2</v>
      </c>
      <c r="O35" s="9" t="s">
        <v>206</v>
      </c>
    </row>
  </sheetData>
  <sortState ref="A4:O33">
    <sortCondition descending="1" ref="N4:N33"/>
  </sortState>
  <mergeCells count="2">
    <mergeCell ref="A1:O1"/>
    <mergeCell ref="A3:O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70" zoomScaleNormal="70" workbookViewId="0">
      <selection activeCell="F4" sqref="F4:L34"/>
    </sheetView>
  </sheetViews>
  <sheetFormatPr defaultColWidth="9.109375" defaultRowHeight="15.6" x14ac:dyDescent="0.3"/>
  <cols>
    <col min="1" max="1" width="43.5546875" style="3" customWidth="1"/>
    <col min="2" max="2" width="8.44140625" style="3" bestFit="1" customWidth="1"/>
    <col min="3" max="3" width="9.109375" style="3"/>
    <col min="4" max="4" width="29.109375" style="3" bestFit="1" customWidth="1"/>
    <col min="5" max="5" width="29.88671875" style="3" bestFit="1" customWidth="1"/>
    <col min="6" max="14" width="9.109375" style="3"/>
    <col min="15" max="15" width="12.88671875" style="3" bestFit="1" customWidth="1"/>
    <col min="16" max="16384" width="9.109375" style="3"/>
  </cols>
  <sheetData>
    <row r="1" spans="1:15" ht="22.8" x14ac:dyDescent="0.3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x14ac:dyDescent="0.3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3">
      <c r="A3" s="30" t="s">
        <v>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8" customHeight="1" x14ac:dyDescent="0.3">
      <c r="A4" s="4" t="s">
        <v>83</v>
      </c>
      <c r="B4" s="5" t="s">
        <v>302</v>
      </c>
      <c r="C4" s="6" t="s">
        <v>132</v>
      </c>
      <c r="D4" s="5" t="s">
        <v>24</v>
      </c>
      <c r="E4" s="4" t="s">
        <v>79</v>
      </c>
      <c r="F4" s="31">
        <v>2</v>
      </c>
      <c r="G4" s="31">
        <v>6</v>
      </c>
      <c r="H4" s="31">
        <v>1</v>
      </c>
      <c r="I4" s="31">
        <v>5</v>
      </c>
      <c r="J4" s="31">
        <v>2</v>
      </c>
      <c r="K4" s="31">
        <v>1</v>
      </c>
      <c r="L4" s="31">
        <v>2</v>
      </c>
      <c r="M4" s="7">
        <f t="shared" ref="M4:M34" si="0">SUM(F4:L4)</f>
        <v>19</v>
      </c>
      <c r="N4" s="8">
        <f t="shared" ref="N4:N34" si="1">M4/36</f>
        <v>0.52777777777777779</v>
      </c>
      <c r="O4" s="9" t="s">
        <v>207</v>
      </c>
    </row>
    <row r="5" spans="1:15" ht="18" customHeight="1" x14ac:dyDescent="0.3">
      <c r="A5" s="16" t="s">
        <v>176</v>
      </c>
      <c r="B5" s="5" t="s">
        <v>303</v>
      </c>
      <c r="C5" s="18" t="s">
        <v>173</v>
      </c>
      <c r="D5" s="18" t="s">
        <v>24</v>
      </c>
      <c r="E5" s="14" t="s">
        <v>154</v>
      </c>
      <c r="F5" s="28">
        <v>1</v>
      </c>
      <c r="G5" s="28">
        <v>2</v>
      </c>
      <c r="H5" s="28">
        <v>0</v>
      </c>
      <c r="I5" s="28">
        <v>2</v>
      </c>
      <c r="J5" s="28">
        <v>13</v>
      </c>
      <c r="K5" s="28">
        <v>0</v>
      </c>
      <c r="L5" s="28">
        <v>0</v>
      </c>
      <c r="M5" s="7">
        <f t="shared" si="0"/>
        <v>18</v>
      </c>
      <c r="N5" s="8">
        <f t="shared" si="1"/>
        <v>0.5</v>
      </c>
      <c r="O5" s="9" t="s">
        <v>205</v>
      </c>
    </row>
    <row r="6" spans="1:15" ht="18" customHeight="1" x14ac:dyDescent="0.3">
      <c r="A6" s="16" t="s">
        <v>177</v>
      </c>
      <c r="B6" s="5" t="s">
        <v>304</v>
      </c>
      <c r="C6" s="18" t="s">
        <v>173</v>
      </c>
      <c r="D6" s="18" t="s">
        <v>24</v>
      </c>
      <c r="E6" s="14" t="s">
        <v>154</v>
      </c>
      <c r="F6" s="28">
        <v>4</v>
      </c>
      <c r="G6" s="28">
        <v>5</v>
      </c>
      <c r="H6" s="28">
        <v>0</v>
      </c>
      <c r="I6" s="28">
        <v>2</v>
      </c>
      <c r="J6" s="28">
        <v>7</v>
      </c>
      <c r="K6" s="28">
        <v>0</v>
      </c>
      <c r="L6" s="28">
        <v>0</v>
      </c>
      <c r="M6" s="7">
        <f t="shared" si="0"/>
        <v>18</v>
      </c>
      <c r="N6" s="8">
        <f t="shared" si="1"/>
        <v>0.5</v>
      </c>
      <c r="O6" s="9" t="s">
        <v>130</v>
      </c>
    </row>
    <row r="7" spans="1:15" ht="18" customHeight="1" x14ac:dyDescent="0.3">
      <c r="A7" s="14" t="s">
        <v>149</v>
      </c>
      <c r="B7" s="5" t="s">
        <v>281</v>
      </c>
      <c r="C7" s="6" t="s">
        <v>132</v>
      </c>
      <c r="D7" s="4" t="s">
        <v>24</v>
      </c>
      <c r="E7" s="4" t="s">
        <v>79</v>
      </c>
      <c r="F7" s="28">
        <v>2</v>
      </c>
      <c r="G7" s="28">
        <v>3</v>
      </c>
      <c r="H7" s="28">
        <v>4</v>
      </c>
      <c r="I7" s="28">
        <v>5</v>
      </c>
      <c r="J7" s="28">
        <v>1</v>
      </c>
      <c r="K7" s="28">
        <v>0</v>
      </c>
      <c r="L7" s="28">
        <v>1</v>
      </c>
      <c r="M7" s="7">
        <f t="shared" si="0"/>
        <v>16</v>
      </c>
      <c r="N7" s="8">
        <f t="shared" si="1"/>
        <v>0.44444444444444442</v>
      </c>
      <c r="O7" s="9" t="s">
        <v>206</v>
      </c>
    </row>
    <row r="8" spans="1:15" ht="18" customHeight="1" x14ac:dyDescent="0.3">
      <c r="A8" s="4" t="s">
        <v>82</v>
      </c>
      <c r="B8" s="5" t="s">
        <v>301</v>
      </c>
      <c r="C8" s="6" t="s">
        <v>132</v>
      </c>
      <c r="D8" s="4" t="s">
        <v>24</v>
      </c>
      <c r="E8" s="4" t="s">
        <v>79</v>
      </c>
      <c r="F8" s="31">
        <v>2</v>
      </c>
      <c r="G8" s="31">
        <v>3</v>
      </c>
      <c r="H8" s="31">
        <v>0</v>
      </c>
      <c r="I8" s="31">
        <v>5</v>
      </c>
      <c r="J8" s="31">
        <v>2</v>
      </c>
      <c r="K8" s="31">
        <v>1</v>
      </c>
      <c r="L8" s="31">
        <v>0</v>
      </c>
      <c r="M8" s="7">
        <f t="shared" si="0"/>
        <v>13</v>
      </c>
      <c r="N8" s="8">
        <f t="shared" si="1"/>
        <v>0.3611111111111111</v>
      </c>
      <c r="O8" s="9" t="s">
        <v>206</v>
      </c>
    </row>
    <row r="9" spans="1:15" ht="18" customHeight="1" x14ac:dyDescent="0.3">
      <c r="A9" s="10" t="s">
        <v>85</v>
      </c>
      <c r="B9" s="5" t="s">
        <v>299</v>
      </c>
      <c r="C9" s="6" t="s">
        <v>132</v>
      </c>
      <c r="D9" s="5" t="s">
        <v>24</v>
      </c>
      <c r="E9" s="4" t="s">
        <v>79</v>
      </c>
      <c r="F9" s="28">
        <v>2</v>
      </c>
      <c r="G9" s="28">
        <v>5</v>
      </c>
      <c r="H9" s="28">
        <v>0</v>
      </c>
      <c r="I9" s="28">
        <v>2</v>
      </c>
      <c r="J9" s="28">
        <v>1</v>
      </c>
      <c r="K9" s="28">
        <v>0</v>
      </c>
      <c r="L9" s="28">
        <v>3</v>
      </c>
      <c r="M9" s="7">
        <f t="shared" si="0"/>
        <v>13</v>
      </c>
      <c r="N9" s="8">
        <f t="shared" si="1"/>
        <v>0.3611111111111111</v>
      </c>
      <c r="O9" s="9" t="s">
        <v>206</v>
      </c>
    </row>
    <row r="10" spans="1:15" ht="18" customHeight="1" x14ac:dyDescent="0.3">
      <c r="A10" s="16" t="s">
        <v>151</v>
      </c>
      <c r="B10" s="5" t="s">
        <v>264</v>
      </c>
      <c r="C10" s="18" t="s">
        <v>132</v>
      </c>
      <c r="D10" s="25" t="s">
        <v>24</v>
      </c>
      <c r="E10" s="4" t="s">
        <v>79</v>
      </c>
      <c r="F10" s="28">
        <v>2</v>
      </c>
      <c r="G10" s="28">
        <v>4</v>
      </c>
      <c r="H10" s="28">
        <v>0</v>
      </c>
      <c r="I10" s="28">
        <v>5</v>
      </c>
      <c r="J10" s="28">
        <v>1</v>
      </c>
      <c r="K10" s="28">
        <v>0</v>
      </c>
      <c r="L10" s="28">
        <v>0</v>
      </c>
      <c r="M10" s="7">
        <f t="shared" si="0"/>
        <v>12</v>
      </c>
      <c r="N10" s="8">
        <f t="shared" si="1"/>
        <v>0.33333333333333331</v>
      </c>
      <c r="O10" s="9" t="s">
        <v>206</v>
      </c>
    </row>
    <row r="11" spans="1:15" ht="18" customHeight="1" x14ac:dyDescent="0.3">
      <c r="A11" s="16" t="s">
        <v>150</v>
      </c>
      <c r="B11" s="5" t="s">
        <v>275</v>
      </c>
      <c r="C11" s="6" t="s">
        <v>132</v>
      </c>
      <c r="D11" s="5" t="s">
        <v>24</v>
      </c>
      <c r="E11" s="4" t="s">
        <v>79</v>
      </c>
      <c r="F11" s="28">
        <v>2</v>
      </c>
      <c r="G11" s="28">
        <v>2</v>
      </c>
      <c r="H11" s="28">
        <v>0</v>
      </c>
      <c r="I11" s="28">
        <v>5</v>
      </c>
      <c r="J11" s="28">
        <v>1</v>
      </c>
      <c r="K11" s="28">
        <v>0</v>
      </c>
      <c r="L11" s="28">
        <v>1</v>
      </c>
      <c r="M11" s="7">
        <f t="shared" si="0"/>
        <v>11</v>
      </c>
      <c r="N11" s="8">
        <f t="shared" si="1"/>
        <v>0.30555555555555558</v>
      </c>
      <c r="O11" s="9" t="s">
        <v>206</v>
      </c>
    </row>
    <row r="12" spans="1:15" ht="18" customHeight="1" x14ac:dyDescent="0.3">
      <c r="A12" s="4" t="s">
        <v>80</v>
      </c>
      <c r="B12" s="5" t="s">
        <v>283</v>
      </c>
      <c r="C12" s="6" t="s">
        <v>132</v>
      </c>
      <c r="D12" s="4" t="s">
        <v>24</v>
      </c>
      <c r="E12" s="4" t="s">
        <v>79</v>
      </c>
      <c r="F12" s="31">
        <v>2</v>
      </c>
      <c r="G12" s="31">
        <v>3</v>
      </c>
      <c r="H12" s="31">
        <v>0</v>
      </c>
      <c r="I12" s="31">
        <v>1</v>
      </c>
      <c r="J12" s="31">
        <v>3</v>
      </c>
      <c r="K12" s="31">
        <v>0</v>
      </c>
      <c r="L12" s="31">
        <v>0</v>
      </c>
      <c r="M12" s="7">
        <f t="shared" si="0"/>
        <v>9</v>
      </c>
      <c r="N12" s="8">
        <f t="shared" si="1"/>
        <v>0.25</v>
      </c>
      <c r="O12" s="9" t="s">
        <v>206</v>
      </c>
    </row>
    <row r="13" spans="1:15" ht="18" customHeight="1" x14ac:dyDescent="0.3">
      <c r="A13" s="10" t="s">
        <v>84</v>
      </c>
      <c r="B13" s="5" t="s">
        <v>291</v>
      </c>
      <c r="C13" s="6" t="s">
        <v>132</v>
      </c>
      <c r="D13" s="4" t="s">
        <v>24</v>
      </c>
      <c r="E13" s="4" t="s">
        <v>79</v>
      </c>
      <c r="F13" s="28">
        <v>0</v>
      </c>
      <c r="G13" s="28">
        <v>2</v>
      </c>
      <c r="H13" s="28">
        <v>0</v>
      </c>
      <c r="I13" s="28">
        <v>3</v>
      </c>
      <c r="J13" s="28">
        <v>2</v>
      </c>
      <c r="K13" s="28">
        <v>1</v>
      </c>
      <c r="L13" s="28">
        <v>1</v>
      </c>
      <c r="M13" s="7">
        <f t="shared" si="0"/>
        <v>9</v>
      </c>
      <c r="N13" s="8">
        <f t="shared" si="1"/>
        <v>0.25</v>
      </c>
      <c r="O13" s="9" t="s">
        <v>206</v>
      </c>
    </row>
    <row r="14" spans="1:15" ht="18" customHeight="1" x14ac:dyDescent="0.3">
      <c r="A14" s="10" t="s">
        <v>94</v>
      </c>
      <c r="B14" s="5" t="s">
        <v>285</v>
      </c>
      <c r="C14" s="6" t="s">
        <v>132</v>
      </c>
      <c r="D14" s="4" t="s">
        <v>24</v>
      </c>
      <c r="E14" s="4" t="s">
        <v>79</v>
      </c>
      <c r="F14" s="28">
        <v>0</v>
      </c>
      <c r="G14" s="28">
        <v>4</v>
      </c>
      <c r="H14" s="28">
        <v>0</v>
      </c>
      <c r="I14" s="28">
        <v>1</v>
      </c>
      <c r="J14" s="28">
        <v>2</v>
      </c>
      <c r="K14" s="28">
        <v>1</v>
      </c>
      <c r="L14" s="28">
        <v>1</v>
      </c>
      <c r="M14" s="7">
        <f t="shared" si="0"/>
        <v>9</v>
      </c>
      <c r="N14" s="8">
        <f t="shared" si="1"/>
        <v>0.25</v>
      </c>
      <c r="O14" s="9" t="s">
        <v>206</v>
      </c>
    </row>
    <row r="15" spans="1:15" ht="18" customHeight="1" x14ac:dyDescent="0.3">
      <c r="A15" s="4" t="s">
        <v>88</v>
      </c>
      <c r="B15" s="5" t="s">
        <v>277</v>
      </c>
      <c r="C15" s="6" t="s">
        <v>132</v>
      </c>
      <c r="D15" s="4" t="s">
        <v>24</v>
      </c>
      <c r="E15" s="4" t="s">
        <v>79</v>
      </c>
      <c r="F15" s="31">
        <v>1</v>
      </c>
      <c r="G15" s="31">
        <v>2</v>
      </c>
      <c r="H15" s="31">
        <v>1</v>
      </c>
      <c r="I15" s="31">
        <v>1</v>
      </c>
      <c r="J15" s="31">
        <v>2</v>
      </c>
      <c r="K15" s="31">
        <v>0</v>
      </c>
      <c r="L15" s="31">
        <v>1</v>
      </c>
      <c r="M15" s="7">
        <f t="shared" si="0"/>
        <v>8</v>
      </c>
      <c r="N15" s="8">
        <f t="shared" si="1"/>
        <v>0.22222222222222221</v>
      </c>
      <c r="O15" s="9" t="s">
        <v>206</v>
      </c>
    </row>
    <row r="16" spans="1:15" ht="18" customHeight="1" x14ac:dyDescent="0.3">
      <c r="A16" s="10" t="s">
        <v>89</v>
      </c>
      <c r="B16" s="5" t="s">
        <v>295</v>
      </c>
      <c r="C16" s="6" t="s">
        <v>132</v>
      </c>
      <c r="D16" s="5" t="s">
        <v>24</v>
      </c>
      <c r="E16" s="4" t="s">
        <v>79</v>
      </c>
      <c r="F16" s="28">
        <v>0</v>
      </c>
      <c r="G16" s="28">
        <v>1</v>
      </c>
      <c r="H16" s="28">
        <v>0</v>
      </c>
      <c r="I16" s="28">
        <v>5</v>
      </c>
      <c r="J16" s="28">
        <v>2</v>
      </c>
      <c r="K16" s="28">
        <v>0</v>
      </c>
      <c r="L16" s="28">
        <v>0</v>
      </c>
      <c r="M16" s="7">
        <f t="shared" si="0"/>
        <v>8</v>
      </c>
      <c r="N16" s="8">
        <f t="shared" si="1"/>
        <v>0.22222222222222221</v>
      </c>
      <c r="O16" s="9" t="s">
        <v>206</v>
      </c>
    </row>
    <row r="17" spans="1:15" ht="18" customHeight="1" x14ac:dyDescent="0.3">
      <c r="A17" s="10" t="s">
        <v>90</v>
      </c>
      <c r="B17" s="5" t="s">
        <v>297</v>
      </c>
      <c r="C17" s="6" t="s">
        <v>132</v>
      </c>
      <c r="D17" s="4" t="s">
        <v>24</v>
      </c>
      <c r="E17" s="4" t="s">
        <v>79</v>
      </c>
      <c r="F17" s="28">
        <v>1</v>
      </c>
      <c r="G17" s="28">
        <v>2</v>
      </c>
      <c r="H17" s="28">
        <v>0</v>
      </c>
      <c r="I17" s="28">
        <v>2</v>
      </c>
      <c r="J17" s="28">
        <v>3</v>
      </c>
      <c r="K17" s="28">
        <v>0</v>
      </c>
      <c r="L17" s="28">
        <v>0</v>
      </c>
      <c r="M17" s="7">
        <f t="shared" si="0"/>
        <v>8</v>
      </c>
      <c r="N17" s="8">
        <f t="shared" si="1"/>
        <v>0.22222222222222221</v>
      </c>
      <c r="O17" s="9" t="s">
        <v>206</v>
      </c>
    </row>
    <row r="18" spans="1:15" ht="18" customHeight="1" x14ac:dyDescent="0.3">
      <c r="A18" s="16" t="s">
        <v>182</v>
      </c>
      <c r="B18" s="5" t="s">
        <v>293</v>
      </c>
      <c r="C18" s="18" t="s">
        <v>173</v>
      </c>
      <c r="D18" s="18" t="s">
        <v>24</v>
      </c>
      <c r="E18" s="14" t="s">
        <v>154</v>
      </c>
      <c r="F18" s="28">
        <v>1</v>
      </c>
      <c r="G18" s="28">
        <v>2</v>
      </c>
      <c r="H18" s="28">
        <v>0</v>
      </c>
      <c r="I18" s="28">
        <v>2</v>
      </c>
      <c r="J18" s="28">
        <v>2</v>
      </c>
      <c r="K18" s="28">
        <v>0</v>
      </c>
      <c r="L18" s="28">
        <v>0</v>
      </c>
      <c r="M18" s="7">
        <f t="shared" si="0"/>
        <v>7</v>
      </c>
      <c r="N18" s="8">
        <f t="shared" si="1"/>
        <v>0.19444444444444445</v>
      </c>
      <c r="O18" s="9" t="s">
        <v>205</v>
      </c>
    </row>
    <row r="19" spans="1:15" ht="18" customHeight="1" x14ac:dyDescent="0.3">
      <c r="A19" s="14" t="s">
        <v>87</v>
      </c>
      <c r="B19" s="5" t="s">
        <v>279</v>
      </c>
      <c r="C19" s="6" t="s">
        <v>132</v>
      </c>
      <c r="D19" s="5" t="s">
        <v>24</v>
      </c>
      <c r="E19" s="4" t="s">
        <v>79</v>
      </c>
      <c r="F19" s="28">
        <v>0</v>
      </c>
      <c r="G19" s="28">
        <v>1</v>
      </c>
      <c r="H19" s="28">
        <v>1</v>
      </c>
      <c r="I19" s="28">
        <v>1</v>
      </c>
      <c r="J19" s="28">
        <v>3</v>
      </c>
      <c r="K19" s="28">
        <v>0</v>
      </c>
      <c r="L19" s="28">
        <v>1</v>
      </c>
      <c r="M19" s="7">
        <f t="shared" si="0"/>
        <v>7</v>
      </c>
      <c r="N19" s="8">
        <f t="shared" si="1"/>
        <v>0.19444444444444445</v>
      </c>
      <c r="O19" s="9" t="s">
        <v>206</v>
      </c>
    </row>
    <row r="20" spans="1:15" ht="18" customHeight="1" x14ac:dyDescent="0.3">
      <c r="A20" s="14" t="s">
        <v>91</v>
      </c>
      <c r="B20" s="5" t="s">
        <v>287</v>
      </c>
      <c r="C20" s="6" t="s">
        <v>132</v>
      </c>
      <c r="D20" s="5" t="s">
        <v>24</v>
      </c>
      <c r="E20" s="4" t="s">
        <v>79</v>
      </c>
      <c r="F20" s="28">
        <v>0</v>
      </c>
      <c r="G20" s="28">
        <v>2</v>
      </c>
      <c r="H20" s="28">
        <v>0</v>
      </c>
      <c r="I20" s="28">
        <v>4</v>
      </c>
      <c r="J20" s="28">
        <v>1</v>
      </c>
      <c r="K20" s="28">
        <v>0</v>
      </c>
      <c r="L20" s="28">
        <v>0</v>
      </c>
      <c r="M20" s="7">
        <f t="shared" si="0"/>
        <v>7</v>
      </c>
      <c r="N20" s="8">
        <f t="shared" si="1"/>
        <v>0.19444444444444445</v>
      </c>
      <c r="O20" s="9" t="s">
        <v>206</v>
      </c>
    </row>
    <row r="21" spans="1:15" ht="18" customHeight="1" x14ac:dyDescent="0.3">
      <c r="A21" s="10" t="s">
        <v>95</v>
      </c>
      <c r="B21" s="5" t="s">
        <v>268</v>
      </c>
      <c r="C21" s="6" t="s">
        <v>132</v>
      </c>
      <c r="D21" s="5" t="s">
        <v>24</v>
      </c>
      <c r="E21" s="4" t="s">
        <v>79</v>
      </c>
      <c r="F21" s="28">
        <v>1</v>
      </c>
      <c r="G21" s="28">
        <v>4</v>
      </c>
      <c r="H21" s="28">
        <v>0</v>
      </c>
      <c r="I21" s="28">
        <v>1</v>
      </c>
      <c r="J21" s="28">
        <v>1</v>
      </c>
      <c r="K21" s="28">
        <v>0</v>
      </c>
      <c r="L21" s="28">
        <v>0</v>
      </c>
      <c r="M21" s="7">
        <f t="shared" si="0"/>
        <v>7</v>
      </c>
      <c r="N21" s="8">
        <f t="shared" si="1"/>
        <v>0.19444444444444445</v>
      </c>
      <c r="O21" s="9" t="s">
        <v>206</v>
      </c>
    </row>
    <row r="22" spans="1:15" ht="18" customHeight="1" x14ac:dyDescent="0.3">
      <c r="A22" s="16" t="s">
        <v>180</v>
      </c>
      <c r="B22" s="5" t="s">
        <v>270</v>
      </c>
      <c r="C22" s="18" t="s">
        <v>173</v>
      </c>
      <c r="D22" s="18" t="s">
        <v>24</v>
      </c>
      <c r="E22" s="14" t="s">
        <v>154</v>
      </c>
      <c r="F22" s="28">
        <v>0</v>
      </c>
      <c r="G22" s="28">
        <v>2</v>
      </c>
      <c r="H22" s="28">
        <v>0</v>
      </c>
      <c r="I22" s="28">
        <v>2</v>
      </c>
      <c r="J22" s="28">
        <v>2</v>
      </c>
      <c r="K22" s="28">
        <v>1</v>
      </c>
      <c r="L22" s="28">
        <v>0</v>
      </c>
      <c r="M22" s="7">
        <f t="shared" si="0"/>
        <v>7</v>
      </c>
      <c r="N22" s="8">
        <f t="shared" si="1"/>
        <v>0.19444444444444445</v>
      </c>
      <c r="O22" s="9" t="s">
        <v>206</v>
      </c>
    </row>
    <row r="23" spans="1:15" ht="18" customHeight="1" x14ac:dyDescent="0.3">
      <c r="A23" s="16" t="s">
        <v>181</v>
      </c>
      <c r="B23" s="5" t="s">
        <v>289</v>
      </c>
      <c r="C23" s="18" t="s">
        <v>173</v>
      </c>
      <c r="D23" s="18" t="s">
        <v>24</v>
      </c>
      <c r="E23" s="14" t="s">
        <v>154</v>
      </c>
      <c r="F23" s="28">
        <v>4</v>
      </c>
      <c r="G23" s="28">
        <v>1</v>
      </c>
      <c r="H23" s="28">
        <v>0</v>
      </c>
      <c r="I23" s="28">
        <v>2</v>
      </c>
      <c r="J23" s="28">
        <v>0</v>
      </c>
      <c r="K23" s="28">
        <v>0</v>
      </c>
      <c r="L23" s="28">
        <v>0</v>
      </c>
      <c r="M23" s="7">
        <f t="shared" si="0"/>
        <v>7</v>
      </c>
      <c r="N23" s="8">
        <f t="shared" si="1"/>
        <v>0.19444444444444445</v>
      </c>
      <c r="O23" s="9" t="s">
        <v>206</v>
      </c>
    </row>
    <row r="24" spans="1:15" ht="18" customHeight="1" x14ac:dyDescent="0.3">
      <c r="A24" s="10" t="s">
        <v>81</v>
      </c>
      <c r="B24" s="5" t="s">
        <v>246</v>
      </c>
      <c r="C24" s="11" t="s">
        <v>132</v>
      </c>
      <c r="D24" s="5" t="s">
        <v>24</v>
      </c>
      <c r="E24" s="22" t="s">
        <v>79</v>
      </c>
      <c r="F24" s="28">
        <v>0</v>
      </c>
      <c r="G24" s="28">
        <v>1</v>
      </c>
      <c r="H24" s="28">
        <v>0</v>
      </c>
      <c r="I24" s="28">
        <v>5</v>
      </c>
      <c r="J24" s="28">
        <v>0</v>
      </c>
      <c r="K24" s="28">
        <v>0</v>
      </c>
      <c r="L24" s="28">
        <v>0</v>
      </c>
      <c r="M24" s="7">
        <f t="shared" si="0"/>
        <v>6</v>
      </c>
      <c r="N24" s="8">
        <f t="shared" si="1"/>
        <v>0.16666666666666666</v>
      </c>
      <c r="O24" s="9" t="s">
        <v>206</v>
      </c>
    </row>
    <row r="25" spans="1:15" ht="18" customHeight="1" x14ac:dyDescent="0.3">
      <c r="A25" s="10" t="s">
        <v>86</v>
      </c>
      <c r="B25" s="5" t="s">
        <v>227</v>
      </c>
      <c r="C25" s="6" t="s">
        <v>132</v>
      </c>
      <c r="D25" s="4" t="s">
        <v>24</v>
      </c>
      <c r="E25" s="4" t="s">
        <v>79</v>
      </c>
      <c r="F25" s="28">
        <v>0</v>
      </c>
      <c r="G25" s="28">
        <v>1</v>
      </c>
      <c r="H25" s="28">
        <v>0</v>
      </c>
      <c r="I25" s="28">
        <v>1</v>
      </c>
      <c r="J25" s="28">
        <v>2</v>
      </c>
      <c r="K25" s="28">
        <v>0</v>
      </c>
      <c r="L25" s="28">
        <v>2</v>
      </c>
      <c r="M25" s="7">
        <f t="shared" si="0"/>
        <v>6</v>
      </c>
      <c r="N25" s="8">
        <f t="shared" si="1"/>
        <v>0.16666666666666666</v>
      </c>
      <c r="O25" s="9" t="s">
        <v>206</v>
      </c>
    </row>
    <row r="26" spans="1:15" ht="18" customHeight="1" x14ac:dyDescent="0.3">
      <c r="A26" s="16" t="s">
        <v>174</v>
      </c>
      <c r="B26" s="5" t="s">
        <v>235</v>
      </c>
      <c r="C26" s="18" t="s">
        <v>173</v>
      </c>
      <c r="D26" s="18" t="s">
        <v>24</v>
      </c>
      <c r="E26" s="14" t="s">
        <v>154</v>
      </c>
      <c r="F26" s="28">
        <v>0</v>
      </c>
      <c r="G26" s="28">
        <v>4</v>
      </c>
      <c r="H26" s="28">
        <v>0</v>
      </c>
      <c r="I26" s="28">
        <v>1</v>
      </c>
      <c r="J26" s="28">
        <v>1</v>
      </c>
      <c r="K26" s="28">
        <v>0</v>
      </c>
      <c r="L26" s="28">
        <v>0</v>
      </c>
      <c r="M26" s="7">
        <f t="shared" si="0"/>
        <v>6</v>
      </c>
      <c r="N26" s="8">
        <f t="shared" si="1"/>
        <v>0.16666666666666666</v>
      </c>
      <c r="O26" s="9" t="s">
        <v>206</v>
      </c>
    </row>
    <row r="27" spans="1:15" ht="18" customHeight="1" x14ac:dyDescent="0.3">
      <c r="A27" s="16" t="s">
        <v>179</v>
      </c>
      <c r="B27" s="5" t="s">
        <v>229</v>
      </c>
      <c r="C27" s="18" t="s">
        <v>173</v>
      </c>
      <c r="D27" s="18" t="s">
        <v>24</v>
      </c>
      <c r="E27" s="14" t="s">
        <v>154</v>
      </c>
      <c r="F27" s="28">
        <v>0</v>
      </c>
      <c r="G27" s="28">
        <v>3</v>
      </c>
      <c r="H27" s="28">
        <v>0</v>
      </c>
      <c r="I27" s="28">
        <v>0</v>
      </c>
      <c r="J27" s="28">
        <v>3</v>
      </c>
      <c r="K27" s="28">
        <v>0</v>
      </c>
      <c r="L27" s="28">
        <v>0</v>
      </c>
      <c r="M27" s="7">
        <f t="shared" si="0"/>
        <v>6</v>
      </c>
      <c r="N27" s="8">
        <f t="shared" si="1"/>
        <v>0.16666666666666666</v>
      </c>
      <c r="O27" s="9" t="s">
        <v>206</v>
      </c>
    </row>
    <row r="28" spans="1:15" ht="18" customHeight="1" x14ac:dyDescent="0.3">
      <c r="A28" s="20" t="s">
        <v>92</v>
      </c>
      <c r="B28" s="5" t="s">
        <v>238</v>
      </c>
      <c r="C28" s="6" t="s">
        <v>132</v>
      </c>
      <c r="D28" s="4" t="s">
        <v>24</v>
      </c>
      <c r="E28" s="4" t="s">
        <v>79</v>
      </c>
      <c r="F28" s="28">
        <v>0</v>
      </c>
      <c r="G28" s="28">
        <v>1</v>
      </c>
      <c r="H28" s="28">
        <v>1</v>
      </c>
      <c r="I28" s="28">
        <v>1</v>
      </c>
      <c r="J28" s="28">
        <v>0</v>
      </c>
      <c r="K28" s="28">
        <v>1</v>
      </c>
      <c r="L28" s="28">
        <v>1</v>
      </c>
      <c r="M28" s="7">
        <f t="shared" si="0"/>
        <v>5</v>
      </c>
      <c r="N28" s="8">
        <f t="shared" si="1"/>
        <v>0.1388888888888889</v>
      </c>
      <c r="O28" s="9" t="s">
        <v>206</v>
      </c>
    </row>
    <row r="29" spans="1:15" ht="18" customHeight="1" x14ac:dyDescent="0.3">
      <c r="A29" s="20" t="s">
        <v>93</v>
      </c>
      <c r="B29" s="5" t="s">
        <v>252</v>
      </c>
      <c r="C29" s="6" t="s">
        <v>132</v>
      </c>
      <c r="D29" s="5" t="s">
        <v>24</v>
      </c>
      <c r="E29" s="4" t="s">
        <v>79</v>
      </c>
      <c r="F29" s="28">
        <v>1</v>
      </c>
      <c r="G29" s="28">
        <v>0</v>
      </c>
      <c r="H29" s="28">
        <v>2</v>
      </c>
      <c r="I29" s="28">
        <v>0</v>
      </c>
      <c r="J29" s="28">
        <v>2</v>
      </c>
      <c r="K29" s="28">
        <v>0</v>
      </c>
      <c r="L29" s="28">
        <v>0</v>
      </c>
      <c r="M29" s="7">
        <f t="shared" si="0"/>
        <v>5</v>
      </c>
      <c r="N29" s="8">
        <f t="shared" si="1"/>
        <v>0.1388888888888889</v>
      </c>
      <c r="O29" s="9" t="s">
        <v>206</v>
      </c>
    </row>
    <row r="30" spans="1:15" ht="18" customHeight="1" x14ac:dyDescent="0.3">
      <c r="A30" s="16" t="s">
        <v>172</v>
      </c>
      <c r="B30" s="5" t="s">
        <v>260</v>
      </c>
      <c r="C30" s="18" t="s">
        <v>173</v>
      </c>
      <c r="D30" s="18" t="s">
        <v>24</v>
      </c>
      <c r="E30" s="14" t="s">
        <v>154</v>
      </c>
      <c r="F30" s="28">
        <v>0</v>
      </c>
      <c r="G30" s="28">
        <v>2</v>
      </c>
      <c r="H30" s="28">
        <v>0</v>
      </c>
      <c r="I30" s="28">
        <v>0</v>
      </c>
      <c r="J30" s="28">
        <v>3</v>
      </c>
      <c r="K30" s="28">
        <v>0</v>
      </c>
      <c r="L30" s="28">
        <v>0</v>
      </c>
      <c r="M30" s="7">
        <f t="shared" si="0"/>
        <v>5</v>
      </c>
      <c r="N30" s="8">
        <f t="shared" si="1"/>
        <v>0.1388888888888889</v>
      </c>
      <c r="O30" s="9" t="s">
        <v>206</v>
      </c>
    </row>
    <row r="31" spans="1:15" ht="18" customHeight="1" x14ac:dyDescent="0.3">
      <c r="A31" s="16" t="s">
        <v>175</v>
      </c>
      <c r="B31" s="5" t="s">
        <v>231</v>
      </c>
      <c r="C31" s="18" t="s">
        <v>173</v>
      </c>
      <c r="D31" s="18" t="s">
        <v>24</v>
      </c>
      <c r="E31" s="14" t="s">
        <v>154</v>
      </c>
      <c r="F31" s="28">
        <v>0</v>
      </c>
      <c r="G31" s="28">
        <v>3</v>
      </c>
      <c r="H31" s="28">
        <v>0</v>
      </c>
      <c r="I31" s="28">
        <v>1</v>
      </c>
      <c r="J31" s="28">
        <v>1</v>
      </c>
      <c r="K31" s="28">
        <v>0</v>
      </c>
      <c r="L31" s="28">
        <v>0</v>
      </c>
      <c r="M31" s="7">
        <f t="shared" si="0"/>
        <v>5</v>
      </c>
      <c r="N31" s="8">
        <f t="shared" si="1"/>
        <v>0.1388888888888889</v>
      </c>
      <c r="O31" s="9" t="s">
        <v>206</v>
      </c>
    </row>
    <row r="32" spans="1:15" ht="18" customHeight="1" x14ac:dyDescent="0.3">
      <c r="A32" s="16" t="s">
        <v>178</v>
      </c>
      <c r="B32" s="5" t="s">
        <v>237</v>
      </c>
      <c r="C32" s="18" t="s">
        <v>173</v>
      </c>
      <c r="D32" s="18" t="s">
        <v>24</v>
      </c>
      <c r="E32" s="14" t="s">
        <v>154</v>
      </c>
      <c r="F32" s="28">
        <v>0</v>
      </c>
      <c r="G32" s="28">
        <v>2</v>
      </c>
      <c r="H32" s="28">
        <v>0</v>
      </c>
      <c r="I32" s="28">
        <v>2</v>
      </c>
      <c r="J32" s="28">
        <v>1</v>
      </c>
      <c r="K32" s="28">
        <v>0</v>
      </c>
      <c r="L32" s="28">
        <v>0</v>
      </c>
      <c r="M32" s="7">
        <f t="shared" si="0"/>
        <v>5</v>
      </c>
      <c r="N32" s="8">
        <f t="shared" si="1"/>
        <v>0.1388888888888889</v>
      </c>
      <c r="O32" s="9" t="s">
        <v>206</v>
      </c>
    </row>
    <row r="33" spans="1:15" ht="18" customHeight="1" x14ac:dyDescent="0.3">
      <c r="A33" s="16" t="s">
        <v>310</v>
      </c>
      <c r="B33" s="5" t="s">
        <v>248</v>
      </c>
      <c r="C33" s="18" t="s">
        <v>132</v>
      </c>
      <c r="D33" s="5" t="s">
        <v>24</v>
      </c>
      <c r="E33" s="4" t="s">
        <v>79</v>
      </c>
      <c r="F33" s="28">
        <v>0</v>
      </c>
      <c r="G33" s="28">
        <v>2</v>
      </c>
      <c r="H33" s="28">
        <v>0</v>
      </c>
      <c r="I33" s="28">
        <v>0</v>
      </c>
      <c r="J33" s="28">
        <v>2</v>
      </c>
      <c r="K33" s="28">
        <v>1</v>
      </c>
      <c r="L33" s="28">
        <v>0</v>
      </c>
      <c r="M33" s="7">
        <f t="shared" si="0"/>
        <v>5</v>
      </c>
      <c r="N33" s="8">
        <f t="shared" si="1"/>
        <v>0.1388888888888889</v>
      </c>
      <c r="O33" s="9" t="s">
        <v>206</v>
      </c>
    </row>
    <row r="34" spans="1:15" ht="18" customHeight="1" x14ac:dyDescent="0.3">
      <c r="A34" s="16" t="s">
        <v>311</v>
      </c>
      <c r="B34" s="5" t="s">
        <v>233</v>
      </c>
      <c r="C34" s="18" t="s">
        <v>312</v>
      </c>
      <c r="D34" s="5" t="s">
        <v>24</v>
      </c>
      <c r="E34" s="4" t="s">
        <v>79</v>
      </c>
      <c r="F34" s="28">
        <v>0</v>
      </c>
      <c r="G34" s="28">
        <v>0</v>
      </c>
      <c r="H34" s="28">
        <v>1</v>
      </c>
      <c r="I34" s="28">
        <v>2</v>
      </c>
      <c r="J34" s="28">
        <v>1</v>
      </c>
      <c r="K34" s="28">
        <v>0</v>
      </c>
      <c r="L34" s="28">
        <v>0</v>
      </c>
      <c r="M34" s="7">
        <f t="shared" si="0"/>
        <v>4</v>
      </c>
      <c r="N34" s="8">
        <f t="shared" si="1"/>
        <v>0.1111111111111111</v>
      </c>
      <c r="O34" s="9" t="s">
        <v>206</v>
      </c>
    </row>
    <row r="35" spans="1:15" x14ac:dyDescent="0.3">
      <c r="A35" s="16"/>
      <c r="B35" s="5"/>
      <c r="C35" s="18"/>
      <c r="D35" s="18"/>
      <c r="E35" s="14"/>
      <c r="F35" s="27"/>
      <c r="G35" s="27"/>
      <c r="H35" s="27"/>
      <c r="I35" s="27"/>
      <c r="J35" s="27"/>
      <c r="K35" s="27"/>
      <c r="L35" s="27"/>
      <c r="M35" s="7"/>
      <c r="N35" s="8"/>
      <c r="O35" s="9"/>
    </row>
  </sheetData>
  <sortState ref="A4:O33">
    <sortCondition descending="1" ref="N4:N33"/>
  </sortState>
  <mergeCells count="2">
    <mergeCell ref="A1:O1"/>
    <mergeCell ref="A3:O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>
      <selection activeCell="A4" sqref="A4:O35"/>
    </sheetView>
  </sheetViews>
  <sheetFormatPr defaultColWidth="9.109375" defaultRowHeight="15.6" x14ac:dyDescent="0.3"/>
  <cols>
    <col min="1" max="1" width="43.5546875" style="3" customWidth="1"/>
    <col min="2" max="2" width="8.44140625" style="3" bestFit="1" customWidth="1"/>
    <col min="3" max="3" width="9.109375" style="3"/>
    <col min="4" max="4" width="29.109375" style="3" bestFit="1" customWidth="1"/>
    <col min="5" max="5" width="36.5546875" style="3" bestFit="1" customWidth="1"/>
    <col min="6" max="14" width="9.109375" style="3"/>
    <col min="15" max="15" width="12.88671875" style="3" bestFit="1" customWidth="1"/>
    <col min="16" max="16384" width="9.109375" style="3"/>
  </cols>
  <sheetData>
    <row r="1" spans="1:15" ht="22.8" x14ac:dyDescent="0.3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x14ac:dyDescent="0.3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3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8" customHeight="1" x14ac:dyDescent="0.3">
      <c r="A4" s="16" t="s">
        <v>198</v>
      </c>
      <c r="B4" s="17" t="s">
        <v>302</v>
      </c>
      <c r="C4" s="18" t="s">
        <v>183</v>
      </c>
      <c r="D4" s="18" t="s">
        <v>24</v>
      </c>
      <c r="E4" s="14" t="s">
        <v>154</v>
      </c>
      <c r="F4" s="17">
        <v>5</v>
      </c>
      <c r="G4" s="17">
        <v>2</v>
      </c>
      <c r="H4" s="17">
        <v>2</v>
      </c>
      <c r="I4" s="17">
        <v>9</v>
      </c>
      <c r="J4" s="17">
        <v>12</v>
      </c>
      <c r="K4" s="17">
        <v>4</v>
      </c>
      <c r="L4" s="17">
        <v>9</v>
      </c>
      <c r="M4" s="7">
        <f t="shared" ref="M4:M35" si="0">SUM(F4:L4)</f>
        <v>43</v>
      </c>
      <c r="N4" s="8">
        <f t="shared" ref="N4:N35" si="1">M4/58</f>
        <v>0.74137931034482762</v>
      </c>
      <c r="O4" s="9" t="s">
        <v>204</v>
      </c>
    </row>
    <row r="5" spans="1:15" ht="18" customHeight="1" x14ac:dyDescent="0.3">
      <c r="A5" s="16" t="s">
        <v>194</v>
      </c>
      <c r="B5" s="17" t="s">
        <v>303</v>
      </c>
      <c r="C5" s="18" t="s">
        <v>183</v>
      </c>
      <c r="D5" s="18" t="s">
        <v>24</v>
      </c>
      <c r="E5" s="14" t="s">
        <v>154</v>
      </c>
      <c r="F5" s="17">
        <v>5</v>
      </c>
      <c r="G5" s="17">
        <v>2</v>
      </c>
      <c r="H5" s="17">
        <v>3</v>
      </c>
      <c r="I5" s="17">
        <v>1</v>
      </c>
      <c r="J5" s="17">
        <v>8</v>
      </c>
      <c r="K5" s="17">
        <v>6</v>
      </c>
      <c r="L5" s="17">
        <v>6</v>
      </c>
      <c r="M5" s="7">
        <f t="shared" si="0"/>
        <v>31</v>
      </c>
      <c r="N5" s="8">
        <f t="shared" si="1"/>
        <v>0.53448275862068961</v>
      </c>
      <c r="O5" s="9" t="s">
        <v>205</v>
      </c>
    </row>
    <row r="6" spans="1:15" ht="18" customHeight="1" x14ac:dyDescent="0.3">
      <c r="A6" s="16" t="s">
        <v>199</v>
      </c>
      <c r="B6" s="17" t="s">
        <v>304</v>
      </c>
      <c r="C6" s="18" t="s">
        <v>183</v>
      </c>
      <c r="D6" s="18" t="s">
        <v>24</v>
      </c>
      <c r="E6" s="14" t="s">
        <v>154</v>
      </c>
      <c r="F6" s="17">
        <v>5</v>
      </c>
      <c r="G6" s="17">
        <v>1</v>
      </c>
      <c r="H6" s="17">
        <v>1</v>
      </c>
      <c r="I6" s="17">
        <v>1</v>
      </c>
      <c r="J6" s="17">
        <v>10</v>
      </c>
      <c r="K6" s="17">
        <v>6</v>
      </c>
      <c r="L6" s="17">
        <v>7</v>
      </c>
      <c r="M6" s="7">
        <f t="shared" si="0"/>
        <v>31</v>
      </c>
      <c r="N6" s="8">
        <f t="shared" si="1"/>
        <v>0.53448275862068961</v>
      </c>
      <c r="O6" s="9" t="s">
        <v>205</v>
      </c>
    </row>
    <row r="7" spans="1:15" ht="18" customHeight="1" x14ac:dyDescent="0.3">
      <c r="A7" s="16" t="s">
        <v>203</v>
      </c>
      <c r="B7" s="17" t="s">
        <v>281</v>
      </c>
      <c r="C7" s="18" t="s">
        <v>183</v>
      </c>
      <c r="D7" s="18" t="s">
        <v>24</v>
      </c>
      <c r="E7" s="14" t="s">
        <v>154</v>
      </c>
      <c r="F7" s="17">
        <v>4</v>
      </c>
      <c r="G7" s="17">
        <v>1</v>
      </c>
      <c r="H7" s="17">
        <v>4</v>
      </c>
      <c r="I7" s="17">
        <v>6</v>
      </c>
      <c r="J7" s="17">
        <v>8</v>
      </c>
      <c r="K7" s="17">
        <v>3</v>
      </c>
      <c r="L7" s="17">
        <v>4</v>
      </c>
      <c r="M7" s="7">
        <f t="shared" si="0"/>
        <v>30</v>
      </c>
      <c r="N7" s="8">
        <f t="shared" si="1"/>
        <v>0.51724137931034486</v>
      </c>
      <c r="O7" s="9" t="s">
        <v>205</v>
      </c>
    </row>
    <row r="8" spans="1:15" ht="18" customHeight="1" x14ac:dyDescent="0.3">
      <c r="A8" s="16" t="s">
        <v>190</v>
      </c>
      <c r="B8" s="17" t="s">
        <v>301</v>
      </c>
      <c r="C8" s="18" t="s">
        <v>183</v>
      </c>
      <c r="D8" s="18" t="s">
        <v>24</v>
      </c>
      <c r="E8" s="14" t="s">
        <v>154</v>
      </c>
      <c r="F8" s="17">
        <v>4</v>
      </c>
      <c r="G8" s="17">
        <v>2</v>
      </c>
      <c r="H8" s="17">
        <v>3</v>
      </c>
      <c r="I8" s="17">
        <v>0</v>
      </c>
      <c r="J8" s="17">
        <v>8</v>
      </c>
      <c r="K8" s="17">
        <v>2</v>
      </c>
      <c r="L8" s="17">
        <v>7</v>
      </c>
      <c r="M8" s="7">
        <f t="shared" si="0"/>
        <v>26</v>
      </c>
      <c r="N8" s="8">
        <f t="shared" si="1"/>
        <v>0.44827586206896552</v>
      </c>
      <c r="O8" s="9" t="s">
        <v>206</v>
      </c>
    </row>
    <row r="9" spans="1:15" ht="18" customHeight="1" x14ac:dyDescent="0.3">
      <c r="A9" s="16" t="s">
        <v>200</v>
      </c>
      <c r="B9" s="17" t="s">
        <v>299</v>
      </c>
      <c r="C9" s="18" t="s">
        <v>183</v>
      </c>
      <c r="D9" s="18" t="s">
        <v>24</v>
      </c>
      <c r="E9" s="14" t="s">
        <v>154</v>
      </c>
      <c r="F9" s="17">
        <v>4</v>
      </c>
      <c r="G9" s="17">
        <v>3</v>
      </c>
      <c r="H9" s="17">
        <v>4</v>
      </c>
      <c r="I9" s="17">
        <v>0</v>
      </c>
      <c r="J9" s="17">
        <v>2</v>
      </c>
      <c r="K9" s="17">
        <v>4</v>
      </c>
      <c r="L9" s="17">
        <v>6</v>
      </c>
      <c r="M9" s="7">
        <f t="shared" si="0"/>
        <v>23</v>
      </c>
      <c r="N9" s="8">
        <f t="shared" si="1"/>
        <v>0.39655172413793105</v>
      </c>
      <c r="O9" s="9" t="s">
        <v>206</v>
      </c>
    </row>
    <row r="10" spans="1:15" ht="18" customHeight="1" x14ac:dyDescent="0.3">
      <c r="A10" s="16" t="s">
        <v>196</v>
      </c>
      <c r="B10" s="17" t="s">
        <v>264</v>
      </c>
      <c r="C10" s="18" t="s">
        <v>183</v>
      </c>
      <c r="D10" s="18" t="s">
        <v>24</v>
      </c>
      <c r="E10" s="14" t="s">
        <v>154</v>
      </c>
      <c r="F10" s="17">
        <v>4</v>
      </c>
      <c r="G10" s="17">
        <v>2</v>
      </c>
      <c r="H10" s="17">
        <v>1</v>
      </c>
      <c r="I10" s="17">
        <v>3</v>
      </c>
      <c r="J10" s="17">
        <v>8</v>
      </c>
      <c r="K10" s="17">
        <v>1</v>
      </c>
      <c r="L10" s="17">
        <v>6</v>
      </c>
      <c r="M10" s="7">
        <f t="shared" si="0"/>
        <v>25</v>
      </c>
      <c r="N10" s="8">
        <f t="shared" si="1"/>
        <v>0.43103448275862066</v>
      </c>
      <c r="O10" s="9" t="s">
        <v>206</v>
      </c>
    </row>
    <row r="11" spans="1:15" ht="18" customHeight="1" x14ac:dyDescent="0.3">
      <c r="A11" s="10" t="s">
        <v>184</v>
      </c>
      <c r="B11" s="17" t="s">
        <v>275</v>
      </c>
      <c r="C11" s="11" t="s">
        <v>183</v>
      </c>
      <c r="D11" s="10" t="s">
        <v>24</v>
      </c>
      <c r="E11" s="10" t="s">
        <v>154</v>
      </c>
      <c r="F11" s="11">
        <v>4</v>
      </c>
      <c r="G11" s="11">
        <v>3</v>
      </c>
      <c r="H11" s="11">
        <v>0</v>
      </c>
      <c r="I11" s="11">
        <v>0</v>
      </c>
      <c r="J11" s="11">
        <v>4</v>
      </c>
      <c r="K11" s="11">
        <v>4</v>
      </c>
      <c r="L11" s="11">
        <v>6</v>
      </c>
      <c r="M11" s="7">
        <f t="shared" si="0"/>
        <v>21</v>
      </c>
      <c r="N11" s="8">
        <f t="shared" si="1"/>
        <v>0.36206896551724138</v>
      </c>
      <c r="O11" s="9" t="s">
        <v>206</v>
      </c>
    </row>
    <row r="12" spans="1:15" ht="18" customHeight="1" x14ac:dyDescent="0.3">
      <c r="A12" s="10" t="s">
        <v>43</v>
      </c>
      <c r="B12" s="17" t="s">
        <v>283</v>
      </c>
      <c r="C12" s="11" t="s">
        <v>54</v>
      </c>
      <c r="D12" s="10" t="s">
        <v>24</v>
      </c>
      <c r="E12" s="10" t="s">
        <v>25</v>
      </c>
      <c r="F12" s="11">
        <v>3</v>
      </c>
      <c r="G12" s="11">
        <v>1</v>
      </c>
      <c r="H12" s="11">
        <v>3</v>
      </c>
      <c r="I12" s="11">
        <v>3</v>
      </c>
      <c r="J12" s="11">
        <v>4</v>
      </c>
      <c r="K12" s="11">
        <v>2</v>
      </c>
      <c r="L12" s="11">
        <v>1</v>
      </c>
      <c r="M12" s="7">
        <f t="shared" si="0"/>
        <v>17</v>
      </c>
      <c r="N12" s="8">
        <f t="shared" si="1"/>
        <v>0.29310344827586204</v>
      </c>
      <c r="O12" s="9" t="s">
        <v>206</v>
      </c>
    </row>
    <row r="13" spans="1:15" ht="18" customHeight="1" x14ac:dyDescent="0.3">
      <c r="A13" s="16" t="s">
        <v>195</v>
      </c>
      <c r="B13" s="17" t="s">
        <v>291</v>
      </c>
      <c r="C13" s="18" t="s">
        <v>183</v>
      </c>
      <c r="D13" s="18" t="s">
        <v>24</v>
      </c>
      <c r="E13" s="14" t="s">
        <v>154</v>
      </c>
      <c r="F13" s="17">
        <v>4</v>
      </c>
      <c r="G13" s="17">
        <v>0</v>
      </c>
      <c r="H13" s="17">
        <v>0</v>
      </c>
      <c r="I13" s="17">
        <v>3</v>
      </c>
      <c r="J13" s="17">
        <v>4</v>
      </c>
      <c r="K13" s="17">
        <v>2</v>
      </c>
      <c r="L13" s="17">
        <v>6</v>
      </c>
      <c r="M13" s="7">
        <f t="shared" si="0"/>
        <v>19</v>
      </c>
      <c r="N13" s="8">
        <f t="shared" si="1"/>
        <v>0.32758620689655171</v>
      </c>
      <c r="O13" s="9" t="s">
        <v>206</v>
      </c>
    </row>
    <row r="14" spans="1:15" ht="18" customHeight="1" x14ac:dyDescent="0.3">
      <c r="A14" s="4" t="s">
        <v>44</v>
      </c>
      <c r="B14" s="17" t="s">
        <v>285</v>
      </c>
      <c r="C14" s="6" t="s">
        <v>54</v>
      </c>
      <c r="D14" s="20" t="s">
        <v>24</v>
      </c>
      <c r="E14" s="20" t="s">
        <v>25</v>
      </c>
      <c r="F14" s="5">
        <v>3</v>
      </c>
      <c r="G14" s="5">
        <v>2</v>
      </c>
      <c r="H14" s="5">
        <v>3</v>
      </c>
      <c r="I14" s="5">
        <v>3</v>
      </c>
      <c r="J14" s="5">
        <v>2</v>
      </c>
      <c r="K14" s="5">
        <v>1</v>
      </c>
      <c r="L14" s="5">
        <v>2</v>
      </c>
      <c r="M14" s="7">
        <f t="shared" si="0"/>
        <v>16</v>
      </c>
      <c r="N14" s="8">
        <f t="shared" si="1"/>
        <v>0.27586206896551724</v>
      </c>
      <c r="O14" s="9" t="s">
        <v>206</v>
      </c>
    </row>
    <row r="15" spans="1:15" ht="18" customHeight="1" x14ac:dyDescent="0.3">
      <c r="A15" s="20" t="s">
        <v>187</v>
      </c>
      <c r="B15" s="17" t="s">
        <v>277</v>
      </c>
      <c r="C15" s="11" t="s">
        <v>183</v>
      </c>
      <c r="D15" s="11" t="s">
        <v>24</v>
      </c>
      <c r="E15" s="12" t="s">
        <v>154</v>
      </c>
      <c r="F15" s="11">
        <v>3</v>
      </c>
      <c r="G15" s="11">
        <v>0</v>
      </c>
      <c r="H15" s="11">
        <v>1</v>
      </c>
      <c r="I15" s="11">
        <v>0</v>
      </c>
      <c r="J15" s="11">
        <v>8</v>
      </c>
      <c r="K15" s="11">
        <v>2</v>
      </c>
      <c r="L15" s="11">
        <v>6</v>
      </c>
      <c r="M15" s="7">
        <f t="shared" si="0"/>
        <v>20</v>
      </c>
      <c r="N15" s="8">
        <f t="shared" si="1"/>
        <v>0.34482758620689657</v>
      </c>
      <c r="O15" s="9" t="s">
        <v>206</v>
      </c>
    </row>
    <row r="16" spans="1:15" ht="18" customHeight="1" x14ac:dyDescent="0.3">
      <c r="A16" s="16" t="s">
        <v>191</v>
      </c>
      <c r="B16" s="17" t="s">
        <v>295</v>
      </c>
      <c r="C16" s="18" t="s">
        <v>183</v>
      </c>
      <c r="D16" s="18" t="s">
        <v>24</v>
      </c>
      <c r="E16" s="14" t="s">
        <v>154</v>
      </c>
      <c r="F16" s="17">
        <v>4</v>
      </c>
      <c r="G16" s="17">
        <v>1</v>
      </c>
      <c r="H16" s="17">
        <v>0</v>
      </c>
      <c r="I16" s="17">
        <v>0</v>
      </c>
      <c r="J16" s="17">
        <v>8</v>
      </c>
      <c r="K16" s="17">
        <v>1</v>
      </c>
      <c r="L16" s="17">
        <v>6</v>
      </c>
      <c r="M16" s="7">
        <f t="shared" si="0"/>
        <v>20</v>
      </c>
      <c r="N16" s="8">
        <f t="shared" si="1"/>
        <v>0.34482758620689657</v>
      </c>
      <c r="O16" s="9" t="s">
        <v>206</v>
      </c>
    </row>
    <row r="17" spans="1:15" ht="18" customHeight="1" x14ac:dyDescent="0.3">
      <c r="A17" s="16" t="s">
        <v>201</v>
      </c>
      <c r="B17" s="17" t="s">
        <v>297</v>
      </c>
      <c r="C17" s="18" t="s">
        <v>183</v>
      </c>
      <c r="D17" s="18" t="s">
        <v>24</v>
      </c>
      <c r="E17" s="14" t="s">
        <v>154</v>
      </c>
      <c r="F17" s="17">
        <v>3</v>
      </c>
      <c r="G17" s="17">
        <v>3</v>
      </c>
      <c r="H17" s="17">
        <v>4</v>
      </c>
      <c r="I17" s="17">
        <v>0</v>
      </c>
      <c r="J17" s="17">
        <v>2</v>
      </c>
      <c r="K17" s="17">
        <v>4</v>
      </c>
      <c r="L17" s="17">
        <v>1</v>
      </c>
      <c r="M17" s="7">
        <f t="shared" si="0"/>
        <v>17</v>
      </c>
      <c r="N17" s="8">
        <f t="shared" si="1"/>
        <v>0.29310344827586204</v>
      </c>
      <c r="O17" s="9" t="s">
        <v>206</v>
      </c>
    </row>
    <row r="18" spans="1:15" ht="18" customHeight="1" x14ac:dyDescent="0.3">
      <c r="A18" s="16" t="s">
        <v>202</v>
      </c>
      <c r="B18" s="17" t="s">
        <v>293</v>
      </c>
      <c r="C18" s="18" t="s">
        <v>183</v>
      </c>
      <c r="D18" s="18" t="s">
        <v>24</v>
      </c>
      <c r="E18" s="14" t="s">
        <v>154</v>
      </c>
      <c r="F18" s="17">
        <v>4</v>
      </c>
      <c r="G18" s="17">
        <v>3</v>
      </c>
      <c r="H18" s="17">
        <v>0</v>
      </c>
      <c r="I18" s="17">
        <v>0</v>
      </c>
      <c r="J18" s="17">
        <v>8</v>
      </c>
      <c r="K18" s="17">
        <v>4</v>
      </c>
      <c r="L18" s="17">
        <v>1</v>
      </c>
      <c r="M18" s="7">
        <f t="shared" si="0"/>
        <v>20</v>
      </c>
      <c r="N18" s="8">
        <f t="shared" si="1"/>
        <v>0.34482758620689657</v>
      </c>
      <c r="O18" s="9" t="s">
        <v>206</v>
      </c>
    </row>
    <row r="19" spans="1:15" ht="18" customHeight="1" x14ac:dyDescent="0.3">
      <c r="A19" s="20" t="s">
        <v>186</v>
      </c>
      <c r="B19" s="17" t="s">
        <v>279</v>
      </c>
      <c r="C19" s="21" t="s">
        <v>183</v>
      </c>
      <c r="D19" s="10" t="s">
        <v>24</v>
      </c>
      <c r="E19" s="10" t="s">
        <v>154</v>
      </c>
      <c r="F19" s="11">
        <v>5</v>
      </c>
      <c r="G19" s="11">
        <v>2</v>
      </c>
      <c r="H19" s="11">
        <v>2</v>
      </c>
      <c r="I19" s="11">
        <v>0</v>
      </c>
      <c r="J19" s="11">
        <v>8</v>
      </c>
      <c r="K19" s="11">
        <v>2</v>
      </c>
      <c r="L19" s="11">
        <v>0</v>
      </c>
      <c r="M19" s="7">
        <f t="shared" si="0"/>
        <v>19</v>
      </c>
      <c r="N19" s="8">
        <f t="shared" si="1"/>
        <v>0.32758620689655171</v>
      </c>
      <c r="O19" s="9" t="s">
        <v>206</v>
      </c>
    </row>
    <row r="20" spans="1:15" ht="18" customHeight="1" x14ac:dyDescent="0.3">
      <c r="A20" s="16" t="s">
        <v>192</v>
      </c>
      <c r="B20" s="17" t="s">
        <v>287</v>
      </c>
      <c r="C20" s="18" t="s">
        <v>183</v>
      </c>
      <c r="D20" s="18" t="s">
        <v>24</v>
      </c>
      <c r="E20" s="14" t="s">
        <v>154</v>
      </c>
      <c r="F20" s="17">
        <v>6</v>
      </c>
      <c r="G20" s="17">
        <v>0</v>
      </c>
      <c r="H20" s="17">
        <v>5</v>
      </c>
      <c r="I20" s="17">
        <v>0</v>
      </c>
      <c r="J20" s="17">
        <v>4</v>
      </c>
      <c r="K20" s="17">
        <v>2</v>
      </c>
      <c r="L20" s="17">
        <v>0</v>
      </c>
      <c r="M20" s="7">
        <f t="shared" si="0"/>
        <v>17</v>
      </c>
      <c r="N20" s="8">
        <f t="shared" si="1"/>
        <v>0.29310344827586204</v>
      </c>
      <c r="O20" s="9" t="s">
        <v>206</v>
      </c>
    </row>
    <row r="21" spans="1:15" ht="18" customHeight="1" x14ac:dyDescent="0.3">
      <c r="A21" s="16" t="s">
        <v>193</v>
      </c>
      <c r="B21" s="17" t="s">
        <v>268</v>
      </c>
      <c r="C21" s="18" t="s">
        <v>183</v>
      </c>
      <c r="D21" s="18" t="s">
        <v>24</v>
      </c>
      <c r="E21" s="14" t="s">
        <v>154</v>
      </c>
      <c r="F21" s="17">
        <v>3</v>
      </c>
      <c r="G21" s="17">
        <v>2</v>
      </c>
      <c r="H21" s="17">
        <v>0</v>
      </c>
      <c r="I21" s="17">
        <v>0</v>
      </c>
      <c r="J21" s="17">
        <v>0</v>
      </c>
      <c r="K21" s="17">
        <v>5</v>
      </c>
      <c r="L21" s="17">
        <v>5</v>
      </c>
      <c r="M21" s="7">
        <f t="shared" si="0"/>
        <v>15</v>
      </c>
      <c r="N21" s="8">
        <f t="shared" si="1"/>
        <v>0.25862068965517243</v>
      </c>
      <c r="O21" s="9" t="s">
        <v>206</v>
      </c>
    </row>
    <row r="22" spans="1:15" ht="18" customHeight="1" x14ac:dyDescent="0.3">
      <c r="A22" s="16" t="s">
        <v>197</v>
      </c>
      <c r="B22" s="17" t="s">
        <v>270</v>
      </c>
      <c r="C22" s="18" t="s">
        <v>183</v>
      </c>
      <c r="D22" s="18" t="s">
        <v>24</v>
      </c>
      <c r="E22" s="14" t="s">
        <v>154</v>
      </c>
      <c r="F22" s="17">
        <v>5</v>
      </c>
      <c r="G22" s="17">
        <v>1</v>
      </c>
      <c r="H22" s="17">
        <v>4</v>
      </c>
      <c r="I22" s="17">
        <v>0</v>
      </c>
      <c r="J22" s="17">
        <v>8</v>
      </c>
      <c r="K22" s="17">
        <v>1</v>
      </c>
      <c r="L22" s="17">
        <v>0</v>
      </c>
      <c r="M22" s="7">
        <f t="shared" si="0"/>
        <v>19</v>
      </c>
      <c r="N22" s="8">
        <f t="shared" si="1"/>
        <v>0.32758620689655171</v>
      </c>
      <c r="O22" s="9" t="s">
        <v>206</v>
      </c>
    </row>
    <row r="23" spans="1:15" ht="18" customHeight="1" x14ac:dyDescent="0.3">
      <c r="A23" s="14" t="s">
        <v>185</v>
      </c>
      <c r="B23" s="17" t="s">
        <v>289</v>
      </c>
      <c r="C23" s="11" t="s">
        <v>183</v>
      </c>
      <c r="D23" s="10" t="s">
        <v>24</v>
      </c>
      <c r="E23" s="10" t="s">
        <v>154</v>
      </c>
      <c r="F23" s="11">
        <v>4</v>
      </c>
      <c r="G23" s="11">
        <v>2</v>
      </c>
      <c r="H23" s="11">
        <v>2</v>
      </c>
      <c r="I23" s="11">
        <v>0</v>
      </c>
      <c r="J23" s="11">
        <v>4</v>
      </c>
      <c r="K23" s="11">
        <v>3</v>
      </c>
      <c r="L23" s="11">
        <v>1</v>
      </c>
      <c r="M23" s="7">
        <f t="shared" si="0"/>
        <v>16</v>
      </c>
      <c r="N23" s="8">
        <f t="shared" si="1"/>
        <v>0.27586206896551724</v>
      </c>
      <c r="O23" s="9" t="s">
        <v>206</v>
      </c>
    </row>
    <row r="24" spans="1:15" ht="18" customHeight="1" x14ac:dyDescent="0.3">
      <c r="A24" s="16" t="s">
        <v>189</v>
      </c>
      <c r="B24" s="17" t="s">
        <v>246</v>
      </c>
      <c r="C24" s="18" t="s">
        <v>183</v>
      </c>
      <c r="D24" s="18" t="s">
        <v>24</v>
      </c>
      <c r="E24" s="14" t="s">
        <v>154</v>
      </c>
      <c r="F24" s="17">
        <v>4</v>
      </c>
      <c r="G24" s="17">
        <v>2</v>
      </c>
      <c r="H24" s="17">
        <v>2</v>
      </c>
      <c r="I24" s="17">
        <v>0</v>
      </c>
      <c r="J24" s="17">
        <v>2</v>
      </c>
      <c r="K24" s="17">
        <v>3</v>
      </c>
      <c r="L24" s="17">
        <v>1</v>
      </c>
      <c r="M24" s="7">
        <f t="shared" si="0"/>
        <v>14</v>
      </c>
      <c r="N24" s="8">
        <f t="shared" si="1"/>
        <v>0.2413793103448276</v>
      </c>
      <c r="O24" s="9" t="s">
        <v>206</v>
      </c>
    </row>
    <row r="25" spans="1:15" ht="18" customHeight="1" x14ac:dyDescent="0.3">
      <c r="A25" s="10" t="s">
        <v>46</v>
      </c>
      <c r="B25" s="17" t="s">
        <v>227</v>
      </c>
      <c r="C25" s="11" t="s">
        <v>54</v>
      </c>
      <c r="D25" s="10" t="s">
        <v>24</v>
      </c>
      <c r="E25" s="10" t="s">
        <v>25</v>
      </c>
      <c r="F25" s="11">
        <v>2</v>
      </c>
      <c r="G25" s="11">
        <v>1</v>
      </c>
      <c r="H25" s="11">
        <v>2</v>
      </c>
      <c r="I25" s="11">
        <v>3</v>
      </c>
      <c r="J25" s="11">
        <v>2</v>
      </c>
      <c r="K25" s="11">
        <v>2</v>
      </c>
      <c r="L25" s="11">
        <v>1</v>
      </c>
      <c r="M25" s="7">
        <f t="shared" si="0"/>
        <v>13</v>
      </c>
      <c r="N25" s="8">
        <f t="shared" si="1"/>
        <v>0.22413793103448276</v>
      </c>
      <c r="O25" s="9" t="s">
        <v>206</v>
      </c>
    </row>
    <row r="26" spans="1:15" ht="18" customHeight="1" x14ac:dyDescent="0.3">
      <c r="A26" s="10" t="s">
        <v>48</v>
      </c>
      <c r="B26" s="17" t="s">
        <v>235</v>
      </c>
      <c r="C26" s="11" t="s">
        <v>54</v>
      </c>
      <c r="D26" s="10" t="s">
        <v>24</v>
      </c>
      <c r="E26" s="10" t="s">
        <v>25</v>
      </c>
      <c r="F26" s="11">
        <v>3</v>
      </c>
      <c r="G26" s="11">
        <v>0</v>
      </c>
      <c r="H26" s="11">
        <v>2</v>
      </c>
      <c r="I26" s="11">
        <v>3</v>
      </c>
      <c r="J26" s="11">
        <v>2</v>
      </c>
      <c r="K26" s="11">
        <v>2</v>
      </c>
      <c r="L26" s="11">
        <v>1</v>
      </c>
      <c r="M26" s="7">
        <f t="shared" si="0"/>
        <v>13</v>
      </c>
      <c r="N26" s="8">
        <f t="shared" si="1"/>
        <v>0.22413793103448276</v>
      </c>
      <c r="O26" s="9" t="s">
        <v>206</v>
      </c>
    </row>
    <row r="27" spans="1:15" ht="18" customHeight="1" x14ac:dyDescent="0.3">
      <c r="A27" s="10" t="s">
        <v>188</v>
      </c>
      <c r="B27" s="17" t="s">
        <v>229</v>
      </c>
      <c r="C27" s="21" t="s">
        <v>183</v>
      </c>
      <c r="D27" s="11" t="s">
        <v>24</v>
      </c>
      <c r="E27" s="12" t="s">
        <v>154</v>
      </c>
      <c r="F27" s="11">
        <v>2</v>
      </c>
      <c r="G27" s="11">
        <v>0</v>
      </c>
      <c r="H27" s="11">
        <v>1</v>
      </c>
      <c r="I27" s="11">
        <v>0</v>
      </c>
      <c r="J27" s="11">
        <v>8</v>
      </c>
      <c r="K27" s="11">
        <v>2</v>
      </c>
      <c r="L27" s="11">
        <v>4</v>
      </c>
      <c r="M27" s="7">
        <f t="shared" si="0"/>
        <v>17</v>
      </c>
      <c r="N27" s="8">
        <f t="shared" si="1"/>
        <v>0.29310344827586204</v>
      </c>
      <c r="O27" s="9" t="s">
        <v>206</v>
      </c>
    </row>
    <row r="28" spans="1:15" ht="18" customHeight="1" x14ac:dyDescent="0.3">
      <c r="A28" s="10" t="s">
        <v>47</v>
      </c>
      <c r="B28" s="17" t="s">
        <v>238</v>
      </c>
      <c r="C28" s="11" t="s">
        <v>54</v>
      </c>
      <c r="D28" s="10" t="s">
        <v>24</v>
      </c>
      <c r="E28" s="10" t="s">
        <v>25</v>
      </c>
      <c r="F28" s="11">
        <v>3</v>
      </c>
      <c r="G28" s="11">
        <v>0</v>
      </c>
      <c r="H28" s="11">
        <v>2</v>
      </c>
      <c r="I28" s="11">
        <v>3</v>
      </c>
      <c r="J28" s="11">
        <v>2</v>
      </c>
      <c r="K28" s="11">
        <v>1</v>
      </c>
      <c r="L28" s="11">
        <v>1</v>
      </c>
      <c r="M28" s="7">
        <f t="shared" si="0"/>
        <v>12</v>
      </c>
      <c r="N28" s="8">
        <f t="shared" si="1"/>
        <v>0.20689655172413793</v>
      </c>
      <c r="O28" s="9" t="s">
        <v>206</v>
      </c>
    </row>
    <row r="29" spans="1:15" ht="18" customHeight="1" x14ac:dyDescent="0.3">
      <c r="A29" s="14" t="s">
        <v>49</v>
      </c>
      <c r="B29" s="17" t="s">
        <v>252</v>
      </c>
      <c r="C29" s="11" t="s">
        <v>54</v>
      </c>
      <c r="D29" s="10" t="s">
        <v>24</v>
      </c>
      <c r="E29" s="10" t="s">
        <v>25</v>
      </c>
      <c r="F29" s="11">
        <v>3</v>
      </c>
      <c r="G29" s="11">
        <v>1</v>
      </c>
      <c r="H29" s="11">
        <v>2</v>
      </c>
      <c r="I29" s="11">
        <v>2</v>
      </c>
      <c r="J29" s="11">
        <v>0</v>
      </c>
      <c r="K29" s="11">
        <v>2</v>
      </c>
      <c r="L29" s="11">
        <v>1</v>
      </c>
      <c r="M29" s="7">
        <f t="shared" si="0"/>
        <v>11</v>
      </c>
      <c r="N29" s="8">
        <f t="shared" si="1"/>
        <v>0.18965517241379309</v>
      </c>
      <c r="O29" s="9" t="s">
        <v>206</v>
      </c>
    </row>
    <row r="30" spans="1:15" ht="18" customHeight="1" x14ac:dyDescent="0.3">
      <c r="A30" s="14" t="s">
        <v>52</v>
      </c>
      <c r="B30" s="17" t="s">
        <v>260</v>
      </c>
      <c r="C30" s="11" t="s">
        <v>54</v>
      </c>
      <c r="D30" s="10" t="s">
        <v>24</v>
      </c>
      <c r="E30" s="10" t="s">
        <v>25</v>
      </c>
      <c r="F30" s="11">
        <v>2</v>
      </c>
      <c r="G30" s="11">
        <v>1</v>
      </c>
      <c r="H30" s="11">
        <v>2</v>
      </c>
      <c r="I30" s="11">
        <v>2</v>
      </c>
      <c r="J30" s="11">
        <v>2</v>
      </c>
      <c r="K30" s="11">
        <v>1</v>
      </c>
      <c r="L30" s="11">
        <v>1</v>
      </c>
      <c r="M30" s="7">
        <f t="shared" si="0"/>
        <v>11</v>
      </c>
      <c r="N30" s="8">
        <f t="shared" si="1"/>
        <v>0.18965517241379309</v>
      </c>
      <c r="O30" s="9" t="s">
        <v>206</v>
      </c>
    </row>
    <row r="31" spans="1:15" ht="18" customHeight="1" x14ac:dyDescent="0.3">
      <c r="A31" s="4" t="s">
        <v>42</v>
      </c>
      <c r="B31" s="17" t="s">
        <v>231</v>
      </c>
      <c r="C31" s="6" t="s">
        <v>54</v>
      </c>
      <c r="D31" s="20" t="s">
        <v>24</v>
      </c>
      <c r="E31" s="20" t="s">
        <v>25</v>
      </c>
      <c r="F31" s="5">
        <v>3</v>
      </c>
      <c r="G31" s="5">
        <v>0</v>
      </c>
      <c r="H31" s="5">
        <v>2</v>
      </c>
      <c r="I31" s="5">
        <v>2</v>
      </c>
      <c r="J31" s="5">
        <v>2</v>
      </c>
      <c r="K31" s="5">
        <v>1</v>
      </c>
      <c r="L31" s="5">
        <v>0</v>
      </c>
      <c r="M31" s="7">
        <f t="shared" si="0"/>
        <v>10</v>
      </c>
      <c r="N31" s="8">
        <f t="shared" si="1"/>
        <v>0.17241379310344829</v>
      </c>
      <c r="O31" s="9" t="s">
        <v>206</v>
      </c>
    </row>
    <row r="32" spans="1:15" ht="18" customHeight="1" x14ac:dyDescent="0.3">
      <c r="A32" s="16" t="s">
        <v>53</v>
      </c>
      <c r="B32" s="17" t="s">
        <v>237</v>
      </c>
      <c r="C32" s="18" t="s">
        <v>54</v>
      </c>
      <c r="D32" s="16" t="s">
        <v>24</v>
      </c>
      <c r="E32" s="16" t="s">
        <v>25</v>
      </c>
      <c r="F32" s="17">
        <v>2</v>
      </c>
      <c r="G32" s="17">
        <v>1</v>
      </c>
      <c r="H32" s="17">
        <v>2</v>
      </c>
      <c r="I32" s="17">
        <v>2</v>
      </c>
      <c r="J32" s="17">
        <v>2</v>
      </c>
      <c r="K32" s="17">
        <v>0</v>
      </c>
      <c r="L32" s="17">
        <v>1</v>
      </c>
      <c r="M32" s="7">
        <f t="shared" si="0"/>
        <v>10</v>
      </c>
      <c r="N32" s="8">
        <f t="shared" si="1"/>
        <v>0.17241379310344829</v>
      </c>
      <c r="O32" s="9" t="s">
        <v>206</v>
      </c>
    </row>
    <row r="33" spans="1:15" ht="18" customHeight="1" x14ac:dyDescent="0.3">
      <c r="A33" s="4" t="s">
        <v>45</v>
      </c>
      <c r="B33" s="17" t="s">
        <v>248</v>
      </c>
      <c r="C33" s="6" t="s">
        <v>54</v>
      </c>
      <c r="D33" s="20" t="s">
        <v>24</v>
      </c>
      <c r="E33" s="20" t="s">
        <v>25</v>
      </c>
      <c r="F33" s="5">
        <v>1</v>
      </c>
      <c r="G33" s="5">
        <v>0</v>
      </c>
      <c r="H33" s="5">
        <v>2</v>
      </c>
      <c r="I33" s="5">
        <v>3</v>
      </c>
      <c r="J33" s="5">
        <v>2</v>
      </c>
      <c r="K33" s="5">
        <v>0</v>
      </c>
      <c r="L33" s="5">
        <v>1</v>
      </c>
      <c r="M33" s="7">
        <f t="shared" si="0"/>
        <v>9</v>
      </c>
      <c r="N33" s="8">
        <f t="shared" si="1"/>
        <v>0.15517241379310345</v>
      </c>
      <c r="O33" s="9" t="s">
        <v>206</v>
      </c>
    </row>
    <row r="34" spans="1:15" ht="18" customHeight="1" x14ac:dyDescent="0.3">
      <c r="A34" s="10" t="s">
        <v>51</v>
      </c>
      <c r="B34" s="17" t="s">
        <v>233</v>
      </c>
      <c r="C34" s="11" t="s">
        <v>54</v>
      </c>
      <c r="D34" s="10" t="s">
        <v>24</v>
      </c>
      <c r="E34" s="10" t="s">
        <v>25</v>
      </c>
      <c r="F34" s="11">
        <v>3</v>
      </c>
      <c r="G34" s="11">
        <v>1</v>
      </c>
      <c r="H34" s="11">
        <v>0</v>
      </c>
      <c r="I34" s="11">
        <v>2</v>
      </c>
      <c r="J34" s="11">
        <v>2</v>
      </c>
      <c r="K34" s="11">
        <v>0</v>
      </c>
      <c r="L34" s="11">
        <v>1</v>
      </c>
      <c r="M34" s="7">
        <f t="shared" si="0"/>
        <v>9</v>
      </c>
      <c r="N34" s="8">
        <f t="shared" si="1"/>
        <v>0.15517241379310345</v>
      </c>
      <c r="O34" s="9" t="s">
        <v>206</v>
      </c>
    </row>
    <row r="35" spans="1:15" ht="18" customHeight="1" x14ac:dyDescent="0.3">
      <c r="A35" s="4" t="s">
        <v>50</v>
      </c>
      <c r="B35" s="17" t="s">
        <v>250</v>
      </c>
      <c r="C35" s="6" t="s">
        <v>54</v>
      </c>
      <c r="D35" s="20" t="s">
        <v>24</v>
      </c>
      <c r="E35" s="20" t="s">
        <v>25</v>
      </c>
      <c r="F35" s="5">
        <v>2</v>
      </c>
      <c r="G35" s="5">
        <v>1</v>
      </c>
      <c r="H35" s="5">
        <v>0</v>
      </c>
      <c r="I35" s="5">
        <v>0</v>
      </c>
      <c r="J35" s="5">
        <v>2</v>
      </c>
      <c r="K35" s="5">
        <v>1</v>
      </c>
      <c r="L35" s="5">
        <v>1</v>
      </c>
      <c r="M35" s="7">
        <f t="shared" si="0"/>
        <v>7</v>
      </c>
      <c r="N35" s="8">
        <f t="shared" si="1"/>
        <v>0.1206896551724138</v>
      </c>
      <c r="O35" s="9" t="s">
        <v>206</v>
      </c>
    </row>
    <row r="36" spans="1:15" x14ac:dyDescent="0.3">
      <c r="A36" s="10"/>
      <c r="B36" s="11"/>
      <c r="C36" s="21"/>
      <c r="D36" s="21"/>
      <c r="E36" s="12"/>
      <c r="F36" s="11"/>
      <c r="G36" s="11"/>
      <c r="H36" s="11"/>
      <c r="I36" s="11"/>
      <c r="J36" s="11"/>
      <c r="K36" s="11"/>
      <c r="L36" s="11"/>
      <c r="M36" s="7"/>
      <c r="N36" s="8"/>
      <c r="O36" s="9"/>
    </row>
  </sheetData>
  <sortState ref="A4:O36">
    <sortCondition descending="1" ref="N4:N36"/>
  </sortState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A4" sqref="A4:O18"/>
    </sheetView>
  </sheetViews>
  <sheetFormatPr defaultColWidth="9.109375" defaultRowHeight="15.6" x14ac:dyDescent="0.3"/>
  <cols>
    <col min="1" max="1" width="43.5546875" style="3" customWidth="1"/>
    <col min="2" max="2" width="8.44140625" style="3" bestFit="1" customWidth="1"/>
    <col min="3" max="3" width="9.109375" style="3"/>
    <col min="4" max="4" width="29.88671875" style="3" bestFit="1" customWidth="1"/>
    <col min="5" max="5" width="31.33203125" style="3" bestFit="1" customWidth="1"/>
    <col min="6" max="14" width="9.109375" style="3"/>
    <col min="15" max="15" width="12.88671875" style="3" bestFit="1" customWidth="1"/>
    <col min="16" max="16384" width="9.109375" style="3"/>
  </cols>
  <sheetData>
    <row r="1" spans="1:15" ht="22.8" x14ac:dyDescent="0.3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x14ac:dyDescent="0.3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3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8" customHeight="1" x14ac:dyDescent="0.3">
      <c r="A4" s="10" t="s">
        <v>109</v>
      </c>
      <c r="B4" s="11" t="s">
        <v>302</v>
      </c>
      <c r="C4" s="11">
        <v>10</v>
      </c>
      <c r="D4" s="6" t="s">
        <v>24</v>
      </c>
      <c r="E4" s="4" t="s">
        <v>79</v>
      </c>
      <c r="F4" s="11">
        <v>0</v>
      </c>
      <c r="G4" s="11">
        <v>0</v>
      </c>
      <c r="H4" s="11">
        <v>6</v>
      </c>
      <c r="I4" s="11">
        <v>6</v>
      </c>
      <c r="J4" s="11">
        <v>3</v>
      </c>
      <c r="K4" s="11">
        <v>2</v>
      </c>
      <c r="L4" s="11">
        <v>10</v>
      </c>
      <c r="M4" s="7">
        <f t="shared" ref="M4:M18" si="0">SUM(F4:L4)</f>
        <v>27</v>
      </c>
      <c r="N4" s="8">
        <f t="shared" ref="N4:N18" si="1">M4/50</f>
        <v>0.54</v>
      </c>
      <c r="O4" s="9" t="s">
        <v>129</v>
      </c>
    </row>
    <row r="5" spans="1:15" ht="18" customHeight="1" x14ac:dyDescent="0.3">
      <c r="A5" s="14" t="s">
        <v>101</v>
      </c>
      <c r="B5" s="11" t="s">
        <v>303</v>
      </c>
      <c r="C5" s="11">
        <v>10</v>
      </c>
      <c r="D5" s="6" t="s">
        <v>24</v>
      </c>
      <c r="E5" s="4" t="s">
        <v>79</v>
      </c>
      <c r="F5" s="11">
        <v>0</v>
      </c>
      <c r="G5" s="11">
        <v>2</v>
      </c>
      <c r="H5" s="11">
        <v>5</v>
      </c>
      <c r="I5" s="11">
        <v>4</v>
      </c>
      <c r="J5" s="11">
        <v>5</v>
      </c>
      <c r="K5" s="11">
        <v>0</v>
      </c>
      <c r="L5" s="11">
        <v>1</v>
      </c>
      <c r="M5" s="7">
        <f t="shared" si="0"/>
        <v>17</v>
      </c>
      <c r="N5" s="8">
        <f t="shared" si="1"/>
        <v>0.34</v>
      </c>
      <c r="O5" s="9" t="s">
        <v>131</v>
      </c>
    </row>
    <row r="6" spans="1:15" ht="18" customHeight="1" x14ac:dyDescent="0.3">
      <c r="A6" s="4" t="s">
        <v>96</v>
      </c>
      <c r="B6" s="11" t="s">
        <v>304</v>
      </c>
      <c r="C6" s="11">
        <v>10</v>
      </c>
      <c r="D6" s="6" t="s">
        <v>24</v>
      </c>
      <c r="E6" s="4" t="s">
        <v>79</v>
      </c>
      <c r="F6" s="5">
        <v>0</v>
      </c>
      <c r="G6" s="5">
        <v>0</v>
      </c>
      <c r="H6" s="5">
        <v>0</v>
      </c>
      <c r="I6" s="5">
        <v>4</v>
      </c>
      <c r="J6" s="5">
        <v>4</v>
      </c>
      <c r="K6" s="5">
        <v>1</v>
      </c>
      <c r="L6" s="5">
        <v>3</v>
      </c>
      <c r="M6" s="7">
        <f t="shared" si="0"/>
        <v>12</v>
      </c>
      <c r="N6" s="8">
        <f t="shared" si="1"/>
        <v>0.24</v>
      </c>
      <c r="O6" s="9" t="s">
        <v>131</v>
      </c>
    </row>
    <row r="7" spans="1:15" ht="18" customHeight="1" x14ac:dyDescent="0.3">
      <c r="A7" s="10" t="s">
        <v>104</v>
      </c>
      <c r="B7" s="11" t="s">
        <v>281</v>
      </c>
      <c r="C7" s="11">
        <v>10</v>
      </c>
      <c r="D7" s="6" t="s">
        <v>24</v>
      </c>
      <c r="E7" s="4" t="s">
        <v>79</v>
      </c>
      <c r="F7" s="11">
        <v>0</v>
      </c>
      <c r="G7" s="11">
        <v>0</v>
      </c>
      <c r="H7" s="11">
        <v>1</v>
      </c>
      <c r="I7" s="11">
        <v>5</v>
      </c>
      <c r="J7" s="11">
        <v>3</v>
      </c>
      <c r="K7" s="11">
        <v>1</v>
      </c>
      <c r="L7" s="11">
        <v>1</v>
      </c>
      <c r="M7" s="7">
        <f t="shared" si="0"/>
        <v>11</v>
      </c>
      <c r="N7" s="8">
        <f t="shared" si="1"/>
        <v>0.22</v>
      </c>
      <c r="O7" s="9" t="s">
        <v>131</v>
      </c>
    </row>
    <row r="8" spans="1:15" ht="18" customHeight="1" x14ac:dyDescent="0.3">
      <c r="A8" s="10" t="s">
        <v>106</v>
      </c>
      <c r="B8" s="11" t="s">
        <v>301</v>
      </c>
      <c r="C8" s="11">
        <v>10</v>
      </c>
      <c r="D8" s="6" t="s">
        <v>24</v>
      </c>
      <c r="E8" s="4" t="s">
        <v>79</v>
      </c>
      <c r="F8" s="11">
        <v>0</v>
      </c>
      <c r="G8" s="11">
        <v>0</v>
      </c>
      <c r="H8" s="11">
        <v>0</v>
      </c>
      <c r="I8" s="11">
        <v>6</v>
      </c>
      <c r="J8" s="11">
        <v>2</v>
      </c>
      <c r="K8" s="11">
        <v>1</v>
      </c>
      <c r="L8" s="11">
        <v>1</v>
      </c>
      <c r="M8" s="7">
        <f t="shared" si="0"/>
        <v>10</v>
      </c>
      <c r="N8" s="8">
        <f t="shared" si="1"/>
        <v>0.2</v>
      </c>
      <c r="O8" s="9" t="s">
        <v>131</v>
      </c>
    </row>
    <row r="9" spans="1:15" ht="18" customHeight="1" x14ac:dyDescent="0.3">
      <c r="A9" s="10" t="s">
        <v>98</v>
      </c>
      <c r="B9" s="11" t="s">
        <v>299</v>
      </c>
      <c r="C9" s="11">
        <v>10</v>
      </c>
      <c r="D9" s="6" t="s">
        <v>24</v>
      </c>
      <c r="E9" s="4" t="s">
        <v>79</v>
      </c>
      <c r="F9" s="11">
        <v>0</v>
      </c>
      <c r="G9" s="11">
        <v>0</v>
      </c>
      <c r="H9" s="11">
        <v>2</v>
      </c>
      <c r="I9" s="11">
        <v>6</v>
      </c>
      <c r="J9" s="11">
        <v>2</v>
      </c>
      <c r="K9" s="11">
        <v>0</v>
      </c>
      <c r="L9" s="11">
        <v>0</v>
      </c>
      <c r="M9" s="7">
        <f t="shared" si="0"/>
        <v>10</v>
      </c>
      <c r="N9" s="8">
        <f t="shared" si="1"/>
        <v>0.2</v>
      </c>
      <c r="O9" s="9" t="s">
        <v>131</v>
      </c>
    </row>
    <row r="10" spans="1:15" ht="18" customHeight="1" x14ac:dyDescent="0.3">
      <c r="A10" s="4" t="s">
        <v>97</v>
      </c>
      <c r="B10" s="11" t="s">
        <v>264</v>
      </c>
      <c r="C10" s="11">
        <v>10</v>
      </c>
      <c r="D10" s="6" t="s">
        <v>24</v>
      </c>
      <c r="E10" s="4" t="s">
        <v>79</v>
      </c>
      <c r="F10" s="5">
        <v>0</v>
      </c>
      <c r="G10" s="5">
        <v>2</v>
      </c>
      <c r="H10" s="5">
        <v>0</v>
      </c>
      <c r="I10" s="5">
        <v>3</v>
      </c>
      <c r="J10" s="5">
        <v>2</v>
      </c>
      <c r="K10" s="5">
        <v>1</v>
      </c>
      <c r="L10" s="5">
        <v>1</v>
      </c>
      <c r="M10" s="7">
        <f t="shared" si="0"/>
        <v>9</v>
      </c>
      <c r="N10" s="8">
        <f t="shared" si="1"/>
        <v>0.18</v>
      </c>
      <c r="O10" s="9" t="s">
        <v>131</v>
      </c>
    </row>
    <row r="11" spans="1:15" ht="18" customHeight="1" x14ac:dyDescent="0.3">
      <c r="A11" s="4" t="s">
        <v>103</v>
      </c>
      <c r="B11" s="11" t="s">
        <v>275</v>
      </c>
      <c r="C11" s="11">
        <v>10</v>
      </c>
      <c r="D11" s="6" t="s">
        <v>24</v>
      </c>
      <c r="E11" s="4" t="s">
        <v>79</v>
      </c>
      <c r="F11" s="5">
        <v>0</v>
      </c>
      <c r="G11" s="5">
        <v>0</v>
      </c>
      <c r="H11" s="5">
        <v>1</v>
      </c>
      <c r="I11" s="5">
        <v>2</v>
      </c>
      <c r="J11" s="5">
        <v>2</v>
      </c>
      <c r="K11" s="5">
        <v>1</v>
      </c>
      <c r="L11" s="5">
        <v>1</v>
      </c>
      <c r="M11" s="7">
        <f t="shared" si="0"/>
        <v>7</v>
      </c>
      <c r="N11" s="8">
        <f t="shared" si="1"/>
        <v>0.14000000000000001</v>
      </c>
      <c r="O11" s="9" t="s">
        <v>131</v>
      </c>
    </row>
    <row r="12" spans="1:15" ht="18" customHeight="1" x14ac:dyDescent="0.3">
      <c r="A12" s="20" t="s">
        <v>102</v>
      </c>
      <c r="B12" s="11" t="s">
        <v>283</v>
      </c>
      <c r="C12" s="11">
        <v>10</v>
      </c>
      <c r="D12" s="6" t="s">
        <v>24</v>
      </c>
      <c r="E12" s="4" t="s">
        <v>79</v>
      </c>
      <c r="F12" s="11">
        <v>0</v>
      </c>
      <c r="G12" s="11">
        <v>2</v>
      </c>
      <c r="H12" s="11">
        <v>1</v>
      </c>
      <c r="I12" s="11">
        <v>3</v>
      </c>
      <c r="J12" s="11">
        <v>1</v>
      </c>
      <c r="K12" s="11">
        <v>0</v>
      </c>
      <c r="L12" s="11">
        <v>0</v>
      </c>
      <c r="M12" s="7">
        <f t="shared" si="0"/>
        <v>7</v>
      </c>
      <c r="N12" s="8">
        <f t="shared" si="1"/>
        <v>0.14000000000000001</v>
      </c>
      <c r="O12" s="9" t="s">
        <v>131</v>
      </c>
    </row>
    <row r="13" spans="1:15" ht="18" customHeight="1" x14ac:dyDescent="0.3">
      <c r="A13" s="14" t="s">
        <v>99</v>
      </c>
      <c r="B13" s="11" t="s">
        <v>291</v>
      </c>
      <c r="C13" s="11">
        <v>10</v>
      </c>
      <c r="D13" s="6" t="s">
        <v>24</v>
      </c>
      <c r="E13" s="4" t="s">
        <v>79</v>
      </c>
      <c r="F13" s="11">
        <v>0</v>
      </c>
      <c r="G13" s="11">
        <v>2</v>
      </c>
      <c r="H13" s="11">
        <v>0</v>
      </c>
      <c r="I13" s="11">
        <v>0</v>
      </c>
      <c r="J13" s="11">
        <v>3</v>
      </c>
      <c r="K13" s="11">
        <v>0</v>
      </c>
      <c r="L13" s="11">
        <v>1</v>
      </c>
      <c r="M13" s="7">
        <f t="shared" si="0"/>
        <v>6</v>
      </c>
      <c r="N13" s="8">
        <f t="shared" si="1"/>
        <v>0.12</v>
      </c>
      <c r="O13" s="9" t="s">
        <v>131</v>
      </c>
    </row>
    <row r="14" spans="1:15" ht="18" customHeight="1" x14ac:dyDescent="0.3">
      <c r="A14" s="10" t="s">
        <v>107</v>
      </c>
      <c r="B14" s="11" t="s">
        <v>285</v>
      </c>
      <c r="C14" s="11">
        <v>10</v>
      </c>
      <c r="D14" s="6" t="s">
        <v>24</v>
      </c>
      <c r="E14" s="4" t="s">
        <v>79</v>
      </c>
      <c r="F14" s="11">
        <v>0</v>
      </c>
      <c r="G14" s="11">
        <v>2</v>
      </c>
      <c r="H14" s="11">
        <v>0</v>
      </c>
      <c r="I14" s="11">
        <v>0</v>
      </c>
      <c r="J14" s="11">
        <v>1</v>
      </c>
      <c r="K14" s="11">
        <v>0</v>
      </c>
      <c r="L14" s="11">
        <v>1</v>
      </c>
      <c r="M14" s="7">
        <f t="shared" si="0"/>
        <v>4</v>
      </c>
      <c r="N14" s="8">
        <f t="shared" si="1"/>
        <v>0.08</v>
      </c>
      <c r="O14" s="9" t="s">
        <v>131</v>
      </c>
    </row>
    <row r="15" spans="1:15" ht="18" customHeight="1" x14ac:dyDescent="0.3">
      <c r="A15" s="14" t="s">
        <v>110</v>
      </c>
      <c r="B15" s="11" t="s">
        <v>277</v>
      </c>
      <c r="C15" s="11">
        <v>10</v>
      </c>
      <c r="D15" s="6" t="s">
        <v>24</v>
      </c>
      <c r="E15" s="4" t="s">
        <v>79</v>
      </c>
      <c r="F15" s="11">
        <v>0</v>
      </c>
      <c r="G15" s="11">
        <v>0</v>
      </c>
      <c r="H15" s="11">
        <v>0</v>
      </c>
      <c r="I15" s="11">
        <v>0</v>
      </c>
      <c r="J15" s="11">
        <v>3</v>
      </c>
      <c r="K15" s="11">
        <v>1</v>
      </c>
      <c r="L15" s="11">
        <v>0</v>
      </c>
      <c r="M15" s="7">
        <f t="shared" si="0"/>
        <v>4</v>
      </c>
      <c r="N15" s="8">
        <f t="shared" si="1"/>
        <v>0.08</v>
      </c>
      <c r="O15" s="9" t="s">
        <v>131</v>
      </c>
    </row>
    <row r="16" spans="1:15" ht="18" customHeight="1" x14ac:dyDescent="0.3">
      <c r="A16" s="4" t="s">
        <v>100</v>
      </c>
      <c r="B16" s="11" t="s">
        <v>295</v>
      </c>
      <c r="C16" s="11">
        <v>10</v>
      </c>
      <c r="D16" s="6" t="s">
        <v>24</v>
      </c>
      <c r="E16" s="4" t="s">
        <v>79</v>
      </c>
      <c r="F16" s="5">
        <v>0</v>
      </c>
      <c r="G16" s="5">
        <v>0</v>
      </c>
      <c r="H16" s="5">
        <v>1</v>
      </c>
      <c r="I16" s="5">
        <v>0</v>
      </c>
      <c r="J16" s="5">
        <v>1</v>
      </c>
      <c r="K16" s="5">
        <v>0</v>
      </c>
      <c r="L16" s="5">
        <v>1</v>
      </c>
      <c r="M16" s="7">
        <f t="shared" si="0"/>
        <v>3</v>
      </c>
      <c r="N16" s="8">
        <f t="shared" si="1"/>
        <v>0.06</v>
      </c>
      <c r="O16" s="9" t="s">
        <v>131</v>
      </c>
    </row>
    <row r="17" spans="1:15" ht="18" customHeight="1" x14ac:dyDescent="0.3">
      <c r="A17" s="16" t="s">
        <v>108</v>
      </c>
      <c r="B17" s="11" t="s">
        <v>297</v>
      </c>
      <c r="C17" s="11">
        <v>10</v>
      </c>
      <c r="D17" s="6" t="s">
        <v>24</v>
      </c>
      <c r="E17" s="4" t="s">
        <v>79</v>
      </c>
      <c r="F17" s="17">
        <v>0</v>
      </c>
      <c r="G17" s="17">
        <v>0</v>
      </c>
      <c r="H17" s="17">
        <v>0</v>
      </c>
      <c r="I17" s="17">
        <v>3</v>
      </c>
      <c r="J17" s="17">
        <v>0</v>
      </c>
      <c r="K17" s="17">
        <v>0</v>
      </c>
      <c r="L17" s="17">
        <v>0</v>
      </c>
      <c r="M17" s="7">
        <f t="shared" si="0"/>
        <v>3</v>
      </c>
      <c r="N17" s="8">
        <f t="shared" si="1"/>
        <v>0.06</v>
      </c>
      <c r="O17" s="9" t="s">
        <v>131</v>
      </c>
    </row>
    <row r="18" spans="1:15" ht="18" customHeight="1" x14ac:dyDescent="0.3">
      <c r="A18" s="10" t="s">
        <v>105</v>
      </c>
      <c r="B18" s="11" t="s">
        <v>293</v>
      </c>
      <c r="C18" s="11">
        <v>10</v>
      </c>
      <c r="D18" s="6" t="s">
        <v>24</v>
      </c>
      <c r="E18" s="4" t="s">
        <v>79</v>
      </c>
      <c r="F18" s="11">
        <v>0</v>
      </c>
      <c r="G18" s="11">
        <v>0</v>
      </c>
      <c r="H18" s="11">
        <v>0</v>
      </c>
      <c r="I18" s="11">
        <v>0</v>
      </c>
      <c r="J18" s="11">
        <v>1</v>
      </c>
      <c r="K18" s="11">
        <v>0</v>
      </c>
      <c r="L18" s="11">
        <v>0</v>
      </c>
      <c r="M18" s="7">
        <f t="shared" si="0"/>
        <v>1</v>
      </c>
      <c r="N18" s="8">
        <f t="shared" si="1"/>
        <v>0.02</v>
      </c>
      <c r="O18" s="9" t="s">
        <v>131</v>
      </c>
    </row>
    <row r="19" spans="1:15" x14ac:dyDescent="0.3">
      <c r="A19" s="20"/>
      <c r="B19" s="11"/>
      <c r="C19" s="11"/>
      <c r="D19" s="11"/>
      <c r="E19" s="12"/>
      <c r="F19" s="13"/>
      <c r="G19" s="13"/>
      <c r="H19" s="13"/>
      <c r="I19" s="13"/>
      <c r="J19" s="13"/>
      <c r="K19" s="13"/>
      <c r="L19" s="13"/>
      <c r="M19" s="7">
        <f t="shared" ref="M19:M33" si="2">SUM(F19:L19)</f>
        <v>0</v>
      </c>
      <c r="N19" s="8">
        <f t="shared" ref="N19:N33" si="3">M19/50</f>
        <v>0</v>
      </c>
      <c r="O19" s="9"/>
    </row>
    <row r="20" spans="1:15" x14ac:dyDescent="0.3">
      <c r="A20" s="10"/>
      <c r="B20" s="11"/>
      <c r="C20" s="21"/>
      <c r="D20" s="11"/>
      <c r="E20" s="12"/>
      <c r="F20" s="13"/>
      <c r="G20" s="13"/>
      <c r="H20" s="13"/>
      <c r="I20" s="13"/>
      <c r="J20" s="13"/>
      <c r="K20" s="13"/>
      <c r="L20" s="13"/>
      <c r="M20" s="7">
        <f t="shared" si="2"/>
        <v>0</v>
      </c>
      <c r="N20" s="8">
        <f t="shared" si="3"/>
        <v>0</v>
      </c>
      <c r="O20" s="9"/>
    </row>
    <row r="21" spans="1:15" x14ac:dyDescent="0.3">
      <c r="A21" s="10"/>
      <c r="B21" s="11"/>
      <c r="C21" s="21"/>
      <c r="D21" s="21"/>
      <c r="E21" s="12"/>
      <c r="F21" s="13"/>
      <c r="G21" s="13"/>
      <c r="H21" s="13"/>
      <c r="I21" s="13"/>
      <c r="J21" s="13"/>
      <c r="K21" s="13"/>
      <c r="L21" s="13"/>
      <c r="M21" s="7">
        <f t="shared" si="2"/>
        <v>0</v>
      </c>
      <c r="N21" s="8">
        <f t="shared" si="3"/>
        <v>0</v>
      </c>
      <c r="O21" s="9"/>
    </row>
    <row r="22" spans="1:15" x14ac:dyDescent="0.3">
      <c r="A22" s="16"/>
      <c r="B22" s="17"/>
      <c r="C22" s="18"/>
      <c r="D22" s="18"/>
      <c r="E22" s="14"/>
      <c r="F22" s="19"/>
      <c r="G22" s="19"/>
      <c r="H22" s="19"/>
      <c r="I22" s="19"/>
      <c r="J22" s="19"/>
      <c r="K22" s="19"/>
      <c r="L22" s="19"/>
      <c r="M22" s="7">
        <f t="shared" si="2"/>
        <v>0</v>
      </c>
      <c r="N22" s="8">
        <f t="shared" si="3"/>
        <v>0</v>
      </c>
      <c r="O22" s="9"/>
    </row>
    <row r="23" spans="1:15" x14ac:dyDescent="0.3">
      <c r="A23" s="16"/>
      <c r="B23" s="17"/>
      <c r="C23" s="18"/>
      <c r="D23" s="18"/>
      <c r="E23" s="14"/>
      <c r="F23" s="19"/>
      <c r="G23" s="19"/>
      <c r="H23" s="19"/>
      <c r="I23" s="19"/>
      <c r="J23" s="19"/>
      <c r="K23" s="19"/>
      <c r="L23" s="19"/>
      <c r="M23" s="7">
        <f t="shared" si="2"/>
        <v>0</v>
      </c>
      <c r="N23" s="8">
        <f t="shared" si="3"/>
        <v>0</v>
      </c>
      <c r="O23" s="9"/>
    </row>
    <row r="24" spans="1:15" x14ac:dyDescent="0.3">
      <c r="A24" s="16"/>
      <c r="B24" s="17"/>
      <c r="C24" s="18"/>
      <c r="D24" s="18"/>
      <c r="E24" s="14"/>
      <c r="F24" s="19"/>
      <c r="G24" s="19"/>
      <c r="H24" s="19"/>
      <c r="I24" s="19"/>
      <c r="J24" s="19"/>
      <c r="K24" s="19"/>
      <c r="L24" s="19"/>
      <c r="M24" s="7">
        <f t="shared" si="2"/>
        <v>0</v>
      </c>
      <c r="N24" s="8">
        <f t="shared" si="3"/>
        <v>0</v>
      </c>
      <c r="O24" s="9"/>
    </row>
    <row r="25" spans="1:15" x14ac:dyDescent="0.3">
      <c r="A25" s="16"/>
      <c r="B25" s="17"/>
      <c r="C25" s="18"/>
      <c r="D25" s="18"/>
      <c r="E25" s="14"/>
      <c r="F25" s="19"/>
      <c r="G25" s="19"/>
      <c r="H25" s="19"/>
      <c r="I25" s="19"/>
      <c r="J25" s="19"/>
      <c r="K25" s="19"/>
      <c r="L25" s="19"/>
      <c r="M25" s="7">
        <f t="shared" si="2"/>
        <v>0</v>
      </c>
      <c r="N25" s="8">
        <f t="shared" si="3"/>
        <v>0</v>
      </c>
      <c r="O25" s="9"/>
    </row>
    <row r="26" spans="1:15" x14ac:dyDescent="0.3">
      <c r="A26" s="16"/>
      <c r="B26" s="17"/>
      <c r="C26" s="18"/>
      <c r="D26" s="18"/>
      <c r="E26" s="14"/>
      <c r="F26" s="19"/>
      <c r="G26" s="19"/>
      <c r="H26" s="19"/>
      <c r="I26" s="19"/>
      <c r="J26" s="19"/>
      <c r="K26" s="19"/>
      <c r="L26" s="19"/>
      <c r="M26" s="7">
        <f t="shared" si="2"/>
        <v>0</v>
      </c>
      <c r="N26" s="8">
        <f t="shared" si="3"/>
        <v>0</v>
      </c>
      <c r="O26" s="9"/>
    </row>
    <row r="27" spans="1:15" x14ac:dyDescent="0.3">
      <c r="A27" s="16"/>
      <c r="B27" s="17"/>
      <c r="C27" s="18"/>
      <c r="D27" s="18"/>
      <c r="E27" s="14"/>
      <c r="F27" s="19"/>
      <c r="G27" s="19"/>
      <c r="H27" s="19"/>
      <c r="I27" s="19"/>
      <c r="J27" s="19"/>
      <c r="K27" s="19"/>
      <c r="L27" s="19"/>
      <c r="M27" s="7">
        <f t="shared" si="2"/>
        <v>0</v>
      </c>
      <c r="N27" s="8">
        <f t="shared" si="3"/>
        <v>0</v>
      </c>
      <c r="O27" s="9"/>
    </row>
    <row r="28" spans="1:15" x14ac:dyDescent="0.3">
      <c r="A28" s="16"/>
      <c r="B28" s="17"/>
      <c r="C28" s="18"/>
      <c r="D28" s="18"/>
      <c r="E28" s="14"/>
      <c r="F28" s="19"/>
      <c r="G28" s="19"/>
      <c r="H28" s="19"/>
      <c r="I28" s="19"/>
      <c r="J28" s="19"/>
      <c r="K28" s="19"/>
      <c r="L28" s="19"/>
      <c r="M28" s="7">
        <f t="shared" si="2"/>
        <v>0</v>
      </c>
      <c r="N28" s="8">
        <f t="shared" si="3"/>
        <v>0</v>
      </c>
      <c r="O28" s="9"/>
    </row>
    <row r="29" spans="1:15" x14ac:dyDescent="0.3">
      <c r="A29" s="16"/>
      <c r="B29" s="17"/>
      <c r="C29" s="18"/>
      <c r="D29" s="18"/>
      <c r="E29" s="14"/>
      <c r="F29" s="19"/>
      <c r="G29" s="19"/>
      <c r="H29" s="19"/>
      <c r="I29" s="19"/>
      <c r="J29" s="19"/>
      <c r="K29" s="19"/>
      <c r="L29" s="19"/>
      <c r="M29" s="7">
        <f t="shared" si="2"/>
        <v>0</v>
      </c>
      <c r="N29" s="8">
        <f t="shared" si="3"/>
        <v>0</v>
      </c>
      <c r="O29" s="9"/>
    </row>
    <row r="30" spans="1:15" x14ac:dyDescent="0.3">
      <c r="A30" s="16"/>
      <c r="B30" s="17"/>
      <c r="C30" s="18"/>
      <c r="D30" s="18"/>
      <c r="E30" s="14"/>
      <c r="F30" s="19"/>
      <c r="G30" s="19"/>
      <c r="H30" s="19"/>
      <c r="I30" s="19"/>
      <c r="J30" s="19"/>
      <c r="K30" s="19"/>
      <c r="L30" s="19"/>
      <c r="M30" s="7">
        <f t="shared" si="2"/>
        <v>0</v>
      </c>
      <c r="N30" s="8">
        <f t="shared" si="3"/>
        <v>0</v>
      </c>
      <c r="O30" s="9"/>
    </row>
    <row r="31" spans="1:15" x14ac:dyDescent="0.3">
      <c r="A31" s="16"/>
      <c r="B31" s="17"/>
      <c r="C31" s="18"/>
      <c r="D31" s="18"/>
      <c r="E31" s="14"/>
      <c r="F31" s="19"/>
      <c r="G31" s="19"/>
      <c r="H31" s="19"/>
      <c r="I31" s="19"/>
      <c r="J31" s="19"/>
      <c r="K31" s="19"/>
      <c r="L31" s="19"/>
      <c r="M31" s="7">
        <f t="shared" si="2"/>
        <v>0</v>
      </c>
      <c r="N31" s="8">
        <f t="shared" si="3"/>
        <v>0</v>
      </c>
      <c r="O31" s="9"/>
    </row>
    <row r="32" spans="1:15" x14ac:dyDescent="0.3">
      <c r="A32" s="16"/>
      <c r="B32" s="17"/>
      <c r="C32" s="18"/>
      <c r="D32" s="18"/>
      <c r="E32" s="14"/>
      <c r="F32" s="19"/>
      <c r="G32" s="19"/>
      <c r="H32" s="19"/>
      <c r="I32" s="19"/>
      <c r="J32" s="19"/>
      <c r="K32" s="19"/>
      <c r="L32" s="19"/>
      <c r="M32" s="7">
        <f t="shared" si="2"/>
        <v>0</v>
      </c>
      <c r="N32" s="8">
        <f t="shared" si="3"/>
        <v>0</v>
      </c>
      <c r="O32" s="9"/>
    </row>
    <row r="33" spans="1:15" x14ac:dyDescent="0.3">
      <c r="A33" s="16"/>
      <c r="B33" s="17"/>
      <c r="C33" s="18"/>
      <c r="D33" s="18"/>
      <c r="E33" s="14"/>
      <c r="F33" s="19"/>
      <c r="G33" s="19"/>
      <c r="H33" s="19"/>
      <c r="I33" s="19"/>
      <c r="J33" s="19"/>
      <c r="K33" s="19"/>
      <c r="L33" s="19"/>
      <c r="M33" s="7">
        <f t="shared" si="2"/>
        <v>0</v>
      </c>
      <c r="N33" s="8">
        <f t="shared" si="3"/>
        <v>0</v>
      </c>
      <c r="O33" s="9"/>
    </row>
  </sheetData>
  <sortState ref="A4:N18">
    <sortCondition descending="1" ref="N4:N18"/>
  </sortState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90" zoomScaleNormal="90" workbookViewId="0">
      <selection activeCell="D24" sqref="D24"/>
    </sheetView>
  </sheetViews>
  <sheetFormatPr defaultColWidth="9.109375" defaultRowHeight="15.6" x14ac:dyDescent="0.3"/>
  <cols>
    <col min="1" max="1" width="43.5546875" style="3" customWidth="1"/>
    <col min="2" max="2" width="8.44140625" style="3" bestFit="1" customWidth="1"/>
    <col min="3" max="3" width="9.109375" style="3"/>
    <col min="4" max="4" width="31.109375" style="3" customWidth="1"/>
    <col min="5" max="5" width="19.5546875" style="3" customWidth="1"/>
    <col min="6" max="14" width="9.109375" style="3"/>
    <col min="15" max="15" width="12.88671875" style="3" bestFit="1" customWidth="1"/>
    <col min="16" max="16384" width="9.109375" style="3"/>
  </cols>
  <sheetData>
    <row r="1" spans="1:15" ht="22.8" x14ac:dyDescent="0.3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x14ac:dyDescent="0.3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3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8" customHeight="1" x14ac:dyDescent="0.3">
      <c r="A4" s="10" t="s">
        <v>216</v>
      </c>
      <c r="B4" s="11" t="s">
        <v>302</v>
      </c>
      <c r="C4" s="11">
        <v>11</v>
      </c>
      <c r="D4" s="6" t="s">
        <v>24</v>
      </c>
      <c r="E4" s="6" t="s">
        <v>154</v>
      </c>
      <c r="F4" s="11">
        <v>4</v>
      </c>
      <c r="G4" s="11">
        <v>0</v>
      </c>
      <c r="H4" s="11">
        <v>1</v>
      </c>
      <c r="I4" s="11">
        <v>6</v>
      </c>
      <c r="J4" s="11">
        <v>12</v>
      </c>
      <c r="K4" s="11">
        <v>0</v>
      </c>
      <c r="L4" s="11">
        <v>6</v>
      </c>
      <c r="M4" s="7">
        <f t="shared" ref="M4:M14" si="0">SUM(F4:L4)</f>
        <v>29</v>
      </c>
      <c r="N4" s="8">
        <f t="shared" ref="N4:N14" si="1">M4/50</f>
        <v>0.57999999999999996</v>
      </c>
      <c r="O4" s="9" t="s">
        <v>129</v>
      </c>
    </row>
    <row r="5" spans="1:15" ht="18" customHeight="1" x14ac:dyDescent="0.3">
      <c r="A5" s="10" t="s">
        <v>215</v>
      </c>
      <c r="B5" s="11" t="s">
        <v>303</v>
      </c>
      <c r="C5" s="11">
        <v>11</v>
      </c>
      <c r="D5" s="6" t="s">
        <v>24</v>
      </c>
      <c r="E5" s="6" t="s">
        <v>154</v>
      </c>
      <c r="F5" s="11">
        <v>4</v>
      </c>
      <c r="G5" s="11">
        <v>2</v>
      </c>
      <c r="H5" s="11">
        <v>4</v>
      </c>
      <c r="I5" s="11">
        <v>6</v>
      </c>
      <c r="J5" s="11">
        <v>12</v>
      </c>
      <c r="K5" s="11">
        <v>0</v>
      </c>
      <c r="L5" s="11">
        <v>0</v>
      </c>
      <c r="M5" s="7">
        <f t="shared" si="0"/>
        <v>28</v>
      </c>
      <c r="N5" s="8">
        <f t="shared" si="1"/>
        <v>0.56000000000000005</v>
      </c>
      <c r="O5" s="9" t="s">
        <v>130</v>
      </c>
    </row>
    <row r="6" spans="1:15" ht="18" customHeight="1" x14ac:dyDescent="0.3">
      <c r="A6" s="4" t="s">
        <v>213</v>
      </c>
      <c r="B6" s="11" t="s">
        <v>304</v>
      </c>
      <c r="C6" s="6">
        <v>11</v>
      </c>
      <c r="D6" s="6" t="s">
        <v>24</v>
      </c>
      <c r="E6" s="6" t="s">
        <v>154</v>
      </c>
      <c r="F6" s="5">
        <v>4</v>
      </c>
      <c r="G6" s="5">
        <v>4</v>
      </c>
      <c r="H6" s="5">
        <v>2</v>
      </c>
      <c r="I6" s="5">
        <v>4</v>
      </c>
      <c r="J6" s="5">
        <v>8</v>
      </c>
      <c r="K6" s="5">
        <v>0</v>
      </c>
      <c r="L6" s="5">
        <v>0</v>
      </c>
      <c r="M6" s="7">
        <f t="shared" si="0"/>
        <v>22</v>
      </c>
      <c r="N6" s="8">
        <f t="shared" si="1"/>
        <v>0.44</v>
      </c>
      <c r="O6" s="9" t="s">
        <v>131</v>
      </c>
    </row>
    <row r="7" spans="1:15" ht="18" customHeight="1" x14ac:dyDescent="0.3">
      <c r="A7" s="4" t="s">
        <v>218</v>
      </c>
      <c r="B7" s="11" t="s">
        <v>281</v>
      </c>
      <c r="C7" s="11">
        <v>11</v>
      </c>
      <c r="D7" s="6" t="s">
        <v>24</v>
      </c>
      <c r="E7" s="6" t="s">
        <v>154</v>
      </c>
      <c r="F7" s="5">
        <v>2</v>
      </c>
      <c r="G7" s="5">
        <v>0</v>
      </c>
      <c r="H7" s="5">
        <v>5</v>
      </c>
      <c r="I7" s="5">
        <v>6</v>
      </c>
      <c r="J7" s="5">
        <v>8</v>
      </c>
      <c r="K7" s="5">
        <v>0</v>
      </c>
      <c r="L7" s="5">
        <v>0</v>
      </c>
      <c r="M7" s="7">
        <f t="shared" si="0"/>
        <v>21</v>
      </c>
      <c r="N7" s="8">
        <f t="shared" si="1"/>
        <v>0.42</v>
      </c>
      <c r="O7" s="9" t="s">
        <v>131</v>
      </c>
    </row>
    <row r="8" spans="1:15" ht="18" customHeight="1" x14ac:dyDescent="0.3">
      <c r="A8" s="14" t="s">
        <v>220</v>
      </c>
      <c r="B8" s="11" t="s">
        <v>301</v>
      </c>
      <c r="C8" s="11">
        <v>11</v>
      </c>
      <c r="D8" s="6" t="s">
        <v>24</v>
      </c>
      <c r="E8" s="6" t="s">
        <v>154</v>
      </c>
      <c r="F8" s="11">
        <v>0</v>
      </c>
      <c r="G8" s="11">
        <v>2</v>
      </c>
      <c r="H8" s="11">
        <v>1</v>
      </c>
      <c r="I8" s="11">
        <v>4</v>
      </c>
      <c r="J8" s="11">
        <v>4</v>
      </c>
      <c r="K8" s="11">
        <v>0</v>
      </c>
      <c r="L8" s="11">
        <v>3</v>
      </c>
      <c r="M8" s="7">
        <f t="shared" si="0"/>
        <v>14</v>
      </c>
      <c r="N8" s="8">
        <f t="shared" si="1"/>
        <v>0.28000000000000003</v>
      </c>
      <c r="O8" s="9" t="s">
        <v>131</v>
      </c>
    </row>
    <row r="9" spans="1:15" ht="18" customHeight="1" x14ac:dyDescent="0.3">
      <c r="A9" s="10" t="s">
        <v>214</v>
      </c>
      <c r="B9" s="11" t="s">
        <v>299</v>
      </c>
      <c r="C9" s="11">
        <v>11</v>
      </c>
      <c r="D9" s="6" t="s">
        <v>24</v>
      </c>
      <c r="E9" s="6" t="s">
        <v>154</v>
      </c>
      <c r="F9" s="11">
        <v>2</v>
      </c>
      <c r="G9" s="11">
        <v>0</v>
      </c>
      <c r="H9" s="11">
        <v>3</v>
      </c>
      <c r="I9" s="11">
        <v>6</v>
      </c>
      <c r="J9" s="11">
        <v>0</v>
      </c>
      <c r="K9" s="11">
        <v>0</v>
      </c>
      <c r="L9" s="11">
        <v>2</v>
      </c>
      <c r="M9" s="7">
        <f t="shared" si="0"/>
        <v>13</v>
      </c>
      <c r="N9" s="8">
        <f t="shared" si="1"/>
        <v>0.26</v>
      </c>
      <c r="O9" s="9" t="s">
        <v>131</v>
      </c>
    </row>
    <row r="10" spans="1:15" ht="18" customHeight="1" x14ac:dyDescent="0.3">
      <c r="A10" s="10" t="s">
        <v>211</v>
      </c>
      <c r="B10" s="11" t="s">
        <v>264</v>
      </c>
      <c r="C10" s="11">
        <v>11</v>
      </c>
      <c r="D10" s="6" t="s">
        <v>24</v>
      </c>
      <c r="E10" s="6" t="s">
        <v>154</v>
      </c>
      <c r="F10" s="11">
        <v>3</v>
      </c>
      <c r="G10" s="11">
        <v>0</v>
      </c>
      <c r="H10" s="11">
        <v>1</v>
      </c>
      <c r="I10" s="11">
        <v>6</v>
      </c>
      <c r="J10" s="11">
        <v>2</v>
      </c>
      <c r="K10" s="11">
        <v>0</v>
      </c>
      <c r="L10" s="11">
        <v>0</v>
      </c>
      <c r="M10" s="7">
        <f t="shared" si="0"/>
        <v>12</v>
      </c>
      <c r="N10" s="8">
        <f t="shared" si="1"/>
        <v>0.24</v>
      </c>
      <c r="O10" s="9" t="s">
        <v>131</v>
      </c>
    </row>
    <row r="11" spans="1:15" ht="18" customHeight="1" x14ac:dyDescent="0.3">
      <c r="A11" s="14" t="s">
        <v>217</v>
      </c>
      <c r="B11" s="11" t="s">
        <v>275</v>
      </c>
      <c r="C11" s="11">
        <v>11</v>
      </c>
      <c r="D11" s="6" t="s">
        <v>24</v>
      </c>
      <c r="E11" s="6" t="s">
        <v>154</v>
      </c>
      <c r="F11" s="11">
        <v>2</v>
      </c>
      <c r="G11" s="11">
        <v>0</v>
      </c>
      <c r="H11" s="11">
        <v>1</v>
      </c>
      <c r="I11" s="11">
        <v>6</v>
      </c>
      <c r="J11" s="11">
        <v>0</v>
      </c>
      <c r="K11" s="11">
        <v>0</v>
      </c>
      <c r="L11" s="11">
        <v>2</v>
      </c>
      <c r="M11" s="7">
        <f t="shared" si="0"/>
        <v>11</v>
      </c>
      <c r="N11" s="8">
        <f t="shared" si="1"/>
        <v>0.22</v>
      </c>
      <c r="O11" s="9" t="s">
        <v>131</v>
      </c>
    </row>
    <row r="12" spans="1:15" ht="18" customHeight="1" x14ac:dyDescent="0.3">
      <c r="A12" s="10" t="s">
        <v>219</v>
      </c>
      <c r="B12" s="11" t="s">
        <v>283</v>
      </c>
      <c r="C12" s="11">
        <v>11</v>
      </c>
      <c r="D12" s="6" t="s">
        <v>24</v>
      </c>
      <c r="E12" s="6" t="s">
        <v>154</v>
      </c>
      <c r="F12" s="11">
        <v>0</v>
      </c>
      <c r="G12" s="11">
        <v>0</v>
      </c>
      <c r="H12" s="11">
        <v>3</v>
      </c>
      <c r="I12" s="11">
        <v>3</v>
      </c>
      <c r="J12" s="11">
        <v>3</v>
      </c>
      <c r="K12" s="11">
        <v>0</v>
      </c>
      <c r="L12" s="11">
        <v>2</v>
      </c>
      <c r="M12" s="7">
        <f t="shared" si="0"/>
        <v>11</v>
      </c>
      <c r="N12" s="8">
        <f t="shared" si="1"/>
        <v>0.22</v>
      </c>
      <c r="O12" s="9" t="s">
        <v>131</v>
      </c>
    </row>
    <row r="13" spans="1:15" ht="18" customHeight="1" x14ac:dyDescent="0.3">
      <c r="A13" s="4" t="s">
        <v>212</v>
      </c>
      <c r="B13" s="11" t="s">
        <v>291</v>
      </c>
      <c r="C13" s="6">
        <v>11</v>
      </c>
      <c r="D13" s="6" t="s">
        <v>24</v>
      </c>
      <c r="E13" s="6" t="s">
        <v>154</v>
      </c>
      <c r="F13" s="5">
        <v>0</v>
      </c>
      <c r="G13" s="5">
        <v>0</v>
      </c>
      <c r="H13" s="5">
        <v>2</v>
      </c>
      <c r="I13" s="5">
        <v>3</v>
      </c>
      <c r="J13" s="5">
        <v>5</v>
      </c>
      <c r="K13" s="5">
        <v>0</v>
      </c>
      <c r="L13" s="5">
        <v>0</v>
      </c>
      <c r="M13" s="7">
        <f t="shared" si="0"/>
        <v>10</v>
      </c>
      <c r="N13" s="8">
        <f t="shared" si="1"/>
        <v>0.2</v>
      </c>
      <c r="O13" s="9" t="s">
        <v>131</v>
      </c>
    </row>
    <row r="14" spans="1:15" ht="18" customHeight="1" x14ac:dyDescent="0.3">
      <c r="A14" s="4" t="s">
        <v>210</v>
      </c>
      <c r="B14" s="11" t="s">
        <v>285</v>
      </c>
      <c r="C14" s="6">
        <v>11</v>
      </c>
      <c r="D14" s="6" t="s">
        <v>24</v>
      </c>
      <c r="E14" s="6" t="s">
        <v>154</v>
      </c>
      <c r="F14" s="5">
        <v>0</v>
      </c>
      <c r="G14" s="5">
        <v>0</v>
      </c>
      <c r="H14" s="5">
        <v>1</v>
      </c>
      <c r="I14" s="5">
        <v>6</v>
      </c>
      <c r="J14" s="5">
        <v>2</v>
      </c>
      <c r="K14" s="5">
        <v>0</v>
      </c>
      <c r="L14" s="5">
        <v>0</v>
      </c>
      <c r="M14" s="7">
        <f t="shared" si="0"/>
        <v>9</v>
      </c>
      <c r="N14" s="8">
        <f t="shared" si="1"/>
        <v>0.18</v>
      </c>
      <c r="O14" s="9" t="s">
        <v>131</v>
      </c>
    </row>
    <row r="15" spans="1:15" x14ac:dyDescent="0.3">
      <c r="A15" s="16"/>
      <c r="B15" s="17"/>
      <c r="C15" s="18"/>
      <c r="D15" s="18"/>
      <c r="E15" s="14"/>
      <c r="F15" s="19"/>
      <c r="G15" s="19"/>
      <c r="H15" s="19"/>
      <c r="I15" s="19"/>
      <c r="J15" s="19"/>
      <c r="K15" s="19"/>
      <c r="L15" s="19"/>
      <c r="M15" s="7">
        <f t="shared" ref="M15:M33" si="2">SUM(F15:L15)</f>
        <v>0</v>
      </c>
      <c r="N15" s="8">
        <f t="shared" ref="N15:N33" si="3">M15/50</f>
        <v>0</v>
      </c>
      <c r="O15" s="9"/>
    </row>
    <row r="16" spans="1:15" x14ac:dyDescent="0.3">
      <c r="A16" s="10"/>
      <c r="B16" s="11"/>
      <c r="C16" s="11"/>
      <c r="D16" s="11"/>
      <c r="E16" s="12"/>
      <c r="F16" s="13"/>
      <c r="G16" s="13"/>
      <c r="H16" s="13"/>
      <c r="I16" s="13"/>
      <c r="J16" s="13"/>
      <c r="K16" s="13"/>
      <c r="L16" s="13"/>
      <c r="M16" s="7">
        <f t="shared" si="2"/>
        <v>0</v>
      </c>
      <c r="N16" s="8">
        <f t="shared" si="3"/>
        <v>0</v>
      </c>
      <c r="O16" s="9"/>
    </row>
    <row r="17" spans="1:15" x14ac:dyDescent="0.3">
      <c r="A17" s="14"/>
      <c r="B17" s="11"/>
      <c r="C17" s="11"/>
      <c r="D17" s="11"/>
      <c r="E17" s="10"/>
      <c r="F17" s="15"/>
      <c r="G17" s="15"/>
      <c r="H17" s="15"/>
      <c r="I17" s="15"/>
      <c r="J17" s="15"/>
      <c r="K17" s="15"/>
      <c r="L17" s="15"/>
      <c r="M17" s="7">
        <f t="shared" si="2"/>
        <v>0</v>
      </c>
      <c r="N17" s="8">
        <f t="shared" si="3"/>
        <v>0</v>
      </c>
      <c r="O17" s="9"/>
    </row>
    <row r="18" spans="1:15" x14ac:dyDescent="0.3">
      <c r="A18" s="20"/>
      <c r="B18" s="11"/>
      <c r="C18" s="21"/>
      <c r="D18" s="11"/>
      <c r="E18" s="12"/>
      <c r="F18" s="13"/>
      <c r="G18" s="13"/>
      <c r="H18" s="13"/>
      <c r="I18" s="13"/>
      <c r="J18" s="13"/>
      <c r="K18" s="13"/>
      <c r="L18" s="13"/>
      <c r="M18" s="7">
        <f t="shared" si="2"/>
        <v>0</v>
      </c>
      <c r="N18" s="8">
        <f t="shared" si="3"/>
        <v>0</v>
      </c>
      <c r="O18" s="9"/>
    </row>
    <row r="19" spans="1:15" x14ac:dyDescent="0.3">
      <c r="A19" s="20"/>
      <c r="B19" s="11"/>
      <c r="C19" s="11"/>
      <c r="D19" s="11"/>
      <c r="E19" s="12"/>
      <c r="F19" s="13"/>
      <c r="G19" s="13"/>
      <c r="H19" s="13"/>
      <c r="I19" s="13"/>
      <c r="J19" s="13"/>
      <c r="K19" s="13"/>
      <c r="L19" s="13"/>
      <c r="M19" s="7">
        <f t="shared" si="2"/>
        <v>0</v>
      </c>
      <c r="N19" s="8">
        <f t="shared" si="3"/>
        <v>0</v>
      </c>
      <c r="O19" s="9"/>
    </row>
    <row r="20" spans="1:15" x14ac:dyDescent="0.3">
      <c r="A20" s="10"/>
      <c r="B20" s="11"/>
      <c r="C20" s="21"/>
      <c r="D20" s="11"/>
      <c r="E20" s="12"/>
      <c r="F20" s="13"/>
      <c r="G20" s="13"/>
      <c r="H20" s="13"/>
      <c r="I20" s="13"/>
      <c r="J20" s="13"/>
      <c r="K20" s="13"/>
      <c r="L20" s="13"/>
      <c r="M20" s="7">
        <f t="shared" si="2"/>
        <v>0</v>
      </c>
      <c r="N20" s="8">
        <f t="shared" si="3"/>
        <v>0</v>
      </c>
      <c r="O20" s="9"/>
    </row>
    <row r="21" spans="1:15" x14ac:dyDescent="0.3">
      <c r="A21" s="10"/>
      <c r="B21" s="11"/>
      <c r="C21" s="21"/>
      <c r="D21" s="21"/>
      <c r="E21" s="12"/>
      <c r="F21" s="13"/>
      <c r="G21" s="13"/>
      <c r="H21" s="13"/>
      <c r="I21" s="13"/>
      <c r="J21" s="13"/>
      <c r="K21" s="13"/>
      <c r="L21" s="13"/>
      <c r="M21" s="7">
        <f t="shared" si="2"/>
        <v>0</v>
      </c>
      <c r="N21" s="8">
        <f t="shared" si="3"/>
        <v>0</v>
      </c>
      <c r="O21" s="9"/>
    </row>
    <row r="22" spans="1:15" x14ac:dyDescent="0.3">
      <c r="A22" s="16"/>
      <c r="B22" s="17"/>
      <c r="C22" s="18"/>
      <c r="D22" s="18"/>
      <c r="E22" s="14"/>
      <c r="F22" s="19"/>
      <c r="G22" s="19"/>
      <c r="H22" s="19"/>
      <c r="I22" s="19"/>
      <c r="J22" s="19"/>
      <c r="K22" s="19"/>
      <c r="L22" s="19"/>
      <c r="M22" s="7">
        <f t="shared" si="2"/>
        <v>0</v>
      </c>
      <c r="N22" s="8">
        <f t="shared" si="3"/>
        <v>0</v>
      </c>
      <c r="O22" s="9"/>
    </row>
    <row r="23" spans="1:15" x14ac:dyDescent="0.3">
      <c r="A23" s="16"/>
      <c r="B23" s="17"/>
      <c r="C23" s="18"/>
      <c r="D23" s="18"/>
      <c r="E23" s="14"/>
      <c r="F23" s="19"/>
      <c r="G23" s="19"/>
      <c r="H23" s="19"/>
      <c r="I23" s="19"/>
      <c r="J23" s="19"/>
      <c r="K23" s="19"/>
      <c r="L23" s="19"/>
      <c r="M23" s="7">
        <f t="shared" si="2"/>
        <v>0</v>
      </c>
      <c r="N23" s="8">
        <f t="shared" si="3"/>
        <v>0</v>
      </c>
      <c r="O23" s="9"/>
    </row>
    <row r="24" spans="1:15" x14ac:dyDescent="0.3">
      <c r="A24" s="16"/>
      <c r="B24" s="17"/>
      <c r="C24" s="18"/>
      <c r="D24" s="18"/>
      <c r="E24" s="14"/>
      <c r="F24" s="19"/>
      <c r="G24" s="19"/>
      <c r="H24" s="19"/>
      <c r="I24" s="19"/>
      <c r="J24" s="19"/>
      <c r="K24" s="19"/>
      <c r="L24" s="19"/>
      <c r="M24" s="7">
        <f t="shared" si="2"/>
        <v>0</v>
      </c>
      <c r="N24" s="8">
        <f t="shared" si="3"/>
        <v>0</v>
      </c>
      <c r="O24" s="9"/>
    </row>
    <row r="25" spans="1:15" x14ac:dyDescent="0.3">
      <c r="A25" s="16"/>
      <c r="B25" s="17"/>
      <c r="C25" s="18"/>
      <c r="D25" s="18"/>
      <c r="E25" s="14"/>
      <c r="F25" s="19"/>
      <c r="G25" s="19"/>
      <c r="H25" s="19"/>
      <c r="I25" s="19"/>
      <c r="J25" s="19"/>
      <c r="K25" s="19"/>
      <c r="L25" s="19"/>
      <c r="M25" s="7">
        <f t="shared" si="2"/>
        <v>0</v>
      </c>
      <c r="N25" s="8">
        <f t="shared" si="3"/>
        <v>0</v>
      </c>
      <c r="O25" s="9"/>
    </row>
    <row r="26" spans="1:15" x14ac:dyDescent="0.3">
      <c r="A26" s="16"/>
      <c r="B26" s="17"/>
      <c r="C26" s="18"/>
      <c r="D26" s="18"/>
      <c r="E26" s="14"/>
      <c r="F26" s="19"/>
      <c r="G26" s="19"/>
      <c r="H26" s="19"/>
      <c r="I26" s="19"/>
      <c r="J26" s="19"/>
      <c r="K26" s="19"/>
      <c r="L26" s="19"/>
      <c r="M26" s="7">
        <f t="shared" si="2"/>
        <v>0</v>
      </c>
      <c r="N26" s="8">
        <f t="shared" si="3"/>
        <v>0</v>
      </c>
      <c r="O26" s="9"/>
    </row>
    <row r="27" spans="1:15" x14ac:dyDescent="0.3">
      <c r="A27" s="16"/>
      <c r="B27" s="17"/>
      <c r="C27" s="18"/>
      <c r="D27" s="18"/>
      <c r="E27" s="14"/>
      <c r="F27" s="19"/>
      <c r="G27" s="19"/>
      <c r="H27" s="19"/>
      <c r="I27" s="19"/>
      <c r="J27" s="19"/>
      <c r="K27" s="19"/>
      <c r="L27" s="19"/>
      <c r="M27" s="7">
        <f t="shared" si="2"/>
        <v>0</v>
      </c>
      <c r="N27" s="8">
        <f t="shared" si="3"/>
        <v>0</v>
      </c>
      <c r="O27" s="9"/>
    </row>
    <row r="28" spans="1:15" x14ac:dyDescent="0.3">
      <c r="A28" s="16"/>
      <c r="B28" s="17"/>
      <c r="C28" s="18"/>
      <c r="D28" s="18"/>
      <c r="E28" s="14"/>
      <c r="F28" s="19"/>
      <c r="G28" s="19"/>
      <c r="H28" s="19"/>
      <c r="I28" s="19"/>
      <c r="J28" s="19"/>
      <c r="K28" s="19"/>
      <c r="L28" s="19"/>
      <c r="M28" s="7">
        <f t="shared" si="2"/>
        <v>0</v>
      </c>
      <c r="N28" s="8">
        <f t="shared" si="3"/>
        <v>0</v>
      </c>
      <c r="O28" s="9"/>
    </row>
    <row r="29" spans="1:15" x14ac:dyDescent="0.3">
      <c r="A29" s="16"/>
      <c r="B29" s="17"/>
      <c r="C29" s="18"/>
      <c r="D29" s="18"/>
      <c r="E29" s="14"/>
      <c r="F29" s="19"/>
      <c r="G29" s="19"/>
      <c r="H29" s="19"/>
      <c r="I29" s="19"/>
      <c r="J29" s="19"/>
      <c r="K29" s="19"/>
      <c r="L29" s="19"/>
      <c r="M29" s="7">
        <f t="shared" si="2"/>
        <v>0</v>
      </c>
      <c r="N29" s="8">
        <f t="shared" si="3"/>
        <v>0</v>
      </c>
      <c r="O29" s="9"/>
    </row>
    <row r="30" spans="1:15" x14ac:dyDescent="0.3">
      <c r="A30" s="16"/>
      <c r="B30" s="17"/>
      <c r="C30" s="18"/>
      <c r="D30" s="18"/>
      <c r="E30" s="14"/>
      <c r="F30" s="19"/>
      <c r="G30" s="19"/>
      <c r="H30" s="19"/>
      <c r="I30" s="19"/>
      <c r="J30" s="19"/>
      <c r="K30" s="19"/>
      <c r="L30" s="19"/>
      <c r="M30" s="7">
        <f t="shared" si="2"/>
        <v>0</v>
      </c>
      <c r="N30" s="8">
        <f t="shared" si="3"/>
        <v>0</v>
      </c>
      <c r="O30" s="9"/>
    </row>
    <row r="31" spans="1:15" x14ac:dyDescent="0.3">
      <c r="A31" s="16"/>
      <c r="B31" s="17"/>
      <c r="C31" s="18"/>
      <c r="D31" s="18"/>
      <c r="E31" s="14"/>
      <c r="F31" s="19"/>
      <c r="G31" s="19"/>
      <c r="H31" s="19"/>
      <c r="I31" s="19"/>
      <c r="J31" s="19"/>
      <c r="K31" s="19"/>
      <c r="L31" s="19"/>
      <c r="M31" s="7">
        <f t="shared" si="2"/>
        <v>0</v>
      </c>
      <c r="N31" s="8">
        <f t="shared" si="3"/>
        <v>0</v>
      </c>
      <c r="O31" s="9"/>
    </row>
    <row r="32" spans="1:15" x14ac:dyDescent="0.3">
      <c r="A32" s="16"/>
      <c r="B32" s="17"/>
      <c r="C32" s="18"/>
      <c r="D32" s="18"/>
      <c r="E32" s="14"/>
      <c r="F32" s="19"/>
      <c r="G32" s="19"/>
      <c r="H32" s="19"/>
      <c r="I32" s="19"/>
      <c r="J32" s="19"/>
      <c r="K32" s="19"/>
      <c r="L32" s="19"/>
      <c r="M32" s="7">
        <f t="shared" si="2"/>
        <v>0</v>
      </c>
      <c r="N32" s="8">
        <f t="shared" si="3"/>
        <v>0</v>
      </c>
      <c r="O32" s="9"/>
    </row>
    <row r="33" spans="1:15" x14ac:dyDescent="0.3">
      <c r="A33" s="16"/>
      <c r="B33" s="17"/>
      <c r="C33" s="18"/>
      <c r="D33" s="18"/>
      <c r="E33" s="14"/>
      <c r="F33" s="19"/>
      <c r="G33" s="19"/>
      <c r="H33" s="19"/>
      <c r="I33" s="19"/>
      <c r="J33" s="19"/>
      <c r="K33" s="19"/>
      <c r="L33" s="19"/>
      <c r="M33" s="7">
        <f t="shared" si="2"/>
        <v>0</v>
      </c>
      <c r="N33" s="8">
        <f t="shared" si="3"/>
        <v>0</v>
      </c>
      <c r="O33" s="9"/>
    </row>
  </sheetData>
  <sortState ref="A4:O14">
    <sortCondition descending="1" ref="N4:N14"/>
  </sortState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2023-09-23T13:42:07Z</dcterms:modified>
</cp:coreProperties>
</file>