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420" windowHeight="11020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6" l="1"/>
  <c r="G5" i="26"/>
  <c r="F6" i="26" l="1"/>
  <c r="G6" i="2" l="1"/>
  <c r="G6" i="26" s="1"/>
  <c r="F4" i="26"/>
  <c r="F6" i="24"/>
  <c r="F5" i="24" l="1"/>
  <c r="F5" i="25"/>
  <c r="G4" i="26"/>
  <c r="G4" i="24"/>
  <c r="G4" i="25"/>
  <c r="F4" i="24"/>
  <c r="F4" i="25"/>
  <c r="L5" i="2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4" i="24"/>
  <c r="M4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5" i="24"/>
  <c r="M5" i="24" s="1"/>
  <c r="L4" i="25"/>
  <c r="M4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5" i="25"/>
  <c r="L6" i="26"/>
  <c r="M6" i="26" s="1"/>
  <c r="L4" i="26"/>
  <c r="M4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5" i="26"/>
  <c r="M5" i="26" s="1"/>
  <c r="L6" i="2"/>
  <c r="M6" i="2" s="1"/>
  <c r="L5" i="2"/>
  <c r="M5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4" i="2"/>
  <c r="M4" i="2" s="1"/>
  <c r="G6" i="24" l="1"/>
  <c r="G5" i="25"/>
  <c r="G5" i="24"/>
</calcChain>
</file>

<file path=xl/sharedStrings.xml><?xml version="1.0" encoding="utf-8"?>
<sst xmlns="http://schemas.openxmlformats.org/spreadsheetml/2006/main" count="186" uniqueCount="68">
  <si>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</si>
  <si>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</si>
  <si>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</si>
  <si>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</si>
  <si>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</si>
  <si>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</si>
  <si>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</si>
  <si>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</si>
  <si>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</si>
  <si>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</si>
  <si>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</si>
  <si>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</si>
  <si>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</si>
  <si>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</si>
  <si>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</si>
  <si>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</si>
  <si>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</si>
  <si>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</si>
  <si>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</si>
  <si>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</si>
  <si>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</si>
  <si>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робототехнике</t>
  </si>
  <si>
    <t>Ручко</t>
  </si>
  <si>
    <t>Дмитрий</t>
  </si>
  <si>
    <t>Сергеевич</t>
  </si>
  <si>
    <t>Сухов</t>
  </si>
  <si>
    <t>Арсений</t>
  </si>
  <si>
    <t>Владиславович</t>
  </si>
  <si>
    <t>Караваев</t>
  </si>
  <si>
    <t>Вадим</t>
  </si>
  <si>
    <t>Артёмович</t>
  </si>
  <si>
    <t xml:space="preserve">Степанов </t>
  </si>
  <si>
    <t>Артём</t>
  </si>
  <si>
    <t>Антонович</t>
  </si>
  <si>
    <t>Максим</t>
  </si>
  <si>
    <t>Екимов</t>
  </si>
  <si>
    <t>Владимирович</t>
  </si>
  <si>
    <t>Кузнецов</t>
  </si>
  <si>
    <t>Илья</t>
  </si>
  <si>
    <t>Романович</t>
  </si>
  <si>
    <t>Клокол</t>
  </si>
  <si>
    <t>Сергей</t>
  </si>
  <si>
    <t>Неделько</t>
  </si>
  <si>
    <t>София</t>
  </si>
  <si>
    <t>Сергеевна</t>
  </si>
  <si>
    <t>Сорокин</t>
  </si>
  <si>
    <t>Рзаев</t>
  </si>
  <si>
    <t>Гусейн</t>
  </si>
  <si>
    <t>Валех оглы</t>
  </si>
  <si>
    <t>Оксенюк</t>
  </si>
  <si>
    <t>Минаков</t>
  </si>
  <si>
    <t>Александр</t>
  </si>
  <si>
    <t>Иванович</t>
  </si>
  <si>
    <t>Исламов</t>
  </si>
  <si>
    <t>Марат</t>
  </si>
  <si>
    <t>СОШ 42</t>
  </si>
  <si>
    <t>Колесниченко Валерий Юрьевич</t>
  </si>
  <si>
    <t>участник</t>
  </si>
  <si>
    <t xml:space="preserve">участник </t>
  </si>
  <si>
    <t>победитель</t>
  </si>
  <si>
    <t>Заурович</t>
  </si>
  <si>
    <t>5а</t>
  </si>
  <si>
    <t>6б</t>
  </si>
  <si>
    <t>7б</t>
  </si>
  <si>
    <t>8б</t>
  </si>
  <si>
    <t>8а</t>
  </si>
  <si>
    <t>призёр</t>
  </si>
  <si>
    <t>Предварительные  результаты школьного этапа всероссийской олимпиады 2022 года по робототехнике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</si>
</sst>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sqref="A1:N1"/>
    </sheetView>
  </sheetViews>
  <sheetFormatPr defaultRowHeight="14.5" x14ac:dyDescent="0.35"/>
  <cols>
    <col min="1" max="1" width="12.1796875" customWidth="1"/>
    <col min="2" max="2" width="13.1796875" customWidth="1"/>
    <col min="3" max="3" width="22" customWidth="1"/>
    <col min="5" max="5" width="7.6328125" customWidth="1"/>
    <col min="6" max="6" width="12.6328125" customWidth="1"/>
    <col min="7" max="7" width="34.3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5" x14ac:dyDescent="0.3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20" t="s">
        <v>22</v>
      </c>
      <c r="B4" s="20" t="s">
        <v>23</v>
      </c>
      <c r="C4" s="20" t="s">
        <v>24</v>
      </c>
      <c r="D4" s="5">
        <v>1</v>
      </c>
      <c r="E4" s="6" t="s">
        <v>61</v>
      </c>
      <c r="F4" s="6" t="s">
        <v>55</v>
      </c>
      <c r="G4" s="3" t="s">
        <v>56</v>
      </c>
      <c r="H4" s="7">
        <v>3</v>
      </c>
      <c r="I4" s="7">
        <v>4</v>
      </c>
      <c r="J4" s="7">
        <v>0</v>
      </c>
      <c r="K4" s="7">
        <v>12</v>
      </c>
      <c r="L4" s="22">
        <f>SUM(H4:K4)</f>
        <v>19</v>
      </c>
      <c r="M4" s="8">
        <f>L4/55</f>
        <v>0.34545454545454546</v>
      </c>
      <c r="N4" s="9" t="s">
        <v>57</v>
      </c>
    </row>
    <row r="5" spans="1:14" x14ac:dyDescent="0.35">
      <c r="A5" s="20" t="s">
        <v>28</v>
      </c>
      <c r="B5" s="20" t="s">
        <v>29</v>
      </c>
      <c r="C5" s="20" t="s">
        <v>30</v>
      </c>
      <c r="D5" s="5">
        <v>3</v>
      </c>
      <c r="E5" s="6" t="s">
        <v>61</v>
      </c>
      <c r="F5" s="6" t="s">
        <v>55</v>
      </c>
      <c r="G5" s="3" t="s">
        <v>56</v>
      </c>
      <c r="H5" s="7">
        <v>2</v>
      </c>
      <c r="I5" s="7">
        <v>4</v>
      </c>
      <c r="J5" s="7">
        <v>0</v>
      </c>
      <c r="K5" s="7">
        <v>12</v>
      </c>
      <c r="L5" s="22">
        <f>SUM(H5:K5)</f>
        <v>18</v>
      </c>
      <c r="M5" s="8">
        <f>L5/55</f>
        <v>0.32727272727272727</v>
      </c>
      <c r="N5" s="9" t="s">
        <v>57</v>
      </c>
    </row>
    <row r="6" spans="1:14" ht="16.5" customHeight="1" x14ac:dyDescent="0.35">
      <c r="A6" s="4" t="s">
        <v>25</v>
      </c>
      <c r="B6" s="4" t="s">
        <v>26</v>
      </c>
      <c r="C6" s="4" t="s">
        <v>27</v>
      </c>
      <c r="D6" s="10">
        <v>2</v>
      </c>
      <c r="E6" s="10" t="s">
        <v>61</v>
      </c>
      <c r="F6" s="10" t="s">
        <v>55</v>
      </c>
      <c r="G6" s="11" t="str">
        <f>G5</f>
        <v>Колесниченко Валерий Юрьевич</v>
      </c>
      <c r="H6" s="12">
        <v>2</v>
      </c>
      <c r="I6" s="12">
        <v>4</v>
      </c>
      <c r="J6" s="12">
        <v>0</v>
      </c>
      <c r="K6" s="12">
        <v>10</v>
      </c>
      <c r="L6" s="22">
        <f>SUM(H6:K6)</f>
        <v>16</v>
      </c>
      <c r="M6" s="8">
        <f>L6/55</f>
        <v>0.29090909090909089</v>
      </c>
      <c r="N6" s="9" t="s">
        <v>57</v>
      </c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L7/55</f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2.90625" customWidth="1"/>
    <col min="2" max="2" width="11.08984375" customWidth="1"/>
    <col min="3" max="3" width="22" customWidth="1"/>
    <col min="6" max="6" width="13.453125" customWidth="1"/>
    <col min="7" max="7" width="42.3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13" t="s">
        <v>35</v>
      </c>
      <c r="B4" s="11" t="s">
        <v>32</v>
      </c>
      <c r="C4" s="11" t="s">
        <v>36</v>
      </c>
      <c r="D4" s="10">
        <v>3</v>
      </c>
      <c r="E4" s="10" t="s">
        <v>62</v>
      </c>
      <c r="F4" s="6" t="str">
        <f>'5 класс'!F6</f>
        <v>СОШ 42</v>
      </c>
      <c r="G4" s="3" t="str">
        <f>'5 класс'!G6</f>
        <v>Колесниченко Валерий Юрьевич</v>
      </c>
      <c r="H4" s="26">
        <v>5</v>
      </c>
      <c r="I4" s="26">
        <v>7</v>
      </c>
      <c r="J4" s="26">
        <v>0</v>
      </c>
      <c r="K4" s="26">
        <v>14</v>
      </c>
      <c r="L4" s="22">
        <f>SUM(H4:K4)</f>
        <v>26</v>
      </c>
      <c r="M4" s="8">
        <f>L4/55</f>
        <v>0.47272727272727272</v>
      </c>
      <c r="N4" s="9" t="s">
        <v>58</v>
      </c>
    </row>
    <row r="5" spans="1:14" x14ac:dyDescent="0.35">
      <c r="A5" s="3" t="s">
        <v>31</v>
      </c>
      <c r="B5" s="3" t="s">
        <v>32</v>
      </c>
      <c r="C5" s="3" t="s">
        <v>33</v>
      </c>
      <c r="D5" s="5">
        <v>1</v>
      </c>
      <c r="E5" s="6" t="s">
        <v>62</v>
      </c>
      <c r="F5" s="6" t="str">
        <f>'5 класс'!F4</f>
        <v>СОШ 42</v>
      </c>
      <c r="G5" s="3" t="str">
        <f>'5 класс'!G4</f>
        <v>Колесниченко Валерий Юрьевич</v>
      </c>
      <c r="H5" s="25">
        <v>5</v>
      </c>
      <c r="I5" s="25">
        <v>8</v>
      </c>
      <c r="J5" s="25">
        <v>6</v>
      </c>
      <c r="K5" s="25">
        <v>6</v>
      </c>
      <c r="L5" s="22">
        <f>SUM(H5:K5)</f>
        <v>25</v>
      </c>
      <c r="M5" s="8">
        <f>L5/55</f>
        <v>0.45454545454545453</v>
      </c>
      <c r="N5" s="9" t="s">
        <v>58</v>
      </c>
    </row>
    <row r="6" spans="1:14" x14ac:dyDescent="0.35">
      <c r="A6" s="3" t="s">
        <v>37</v>
      </c>
      <c r="B6" s="3" t="s">
        <v>38</v>
      </c>
      <c r="C6" s="3" t="s">
        <v>39</v>
      </c>
      <c r="D6" s="5">
        <v>2</v>
      </c>
      <c r="E6" s="6" t="s">
        <v>62</v>
      </c>
      <c r="F6" s="6" t="str">
        <f>'5 класс'!F5</f>
        <v>СОШ 42</v>
      </c>
      <c r="G6" s="3" t="str">
        <f>'5 класс'!G5</f>
        <v>Колесниченко Валерий Юрьевич</v>
      </c>
      <c r="H6" s="25">
        <v>2</v>
      </c>
      <c r="I6" s="25">
        <v>6</v>
      </c>
      <c r="J6" s="25">
        <v>0</v>
      </c>
      <c r="K6" s="25">
        <v>12</v>
      </c>
      <c r="L6" s="22">
        <f>SUM(H6:K6)</f>
        <v>20</v>
      </c>
      <c r="M6" s="8">
        <f>L6/55</f>
        <v>0.36363636363636365</v>
      </c>
      <c r="N6" s="9" t="s">
        <v>58</v>
      </c>
    </row>
    <row r="7" spans="1:14" x14ac:dyDescent="0.35">
      <c r="A7" s="3"/>
      <c r="B7" s="3"/>
      <c r="C7" s="3"/>
      <c r="D7" s="5"/>
      <c r="E7" s="6"/>
      <c r="F7" s="6"/>
      <c r="G7" s="3"/>
      <c r="H7" s="25"/>
      <c r="I7" s="25"/>
      <c r="J7" s="25"/>
      <c r="K7" s="25"/>
      <c r="L7" s="22">
        <f t="shared" ref="L7:L33" si="0">SUM(H7:K7)</f>
        <v>0</v>
      </c>
      <c r="M7" s="8">
        <f t="shared" ref="M7:M33" si="1">L7/55</f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26"/>
      <c r="I8" s="26"/>
      <c r="J8" s="26"/>
      <c r="K8" s="26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26"/>
      <c r="I9" s="26"/>
      <c r="J9" s="26"/>
      <c r="K9" s="26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26"/>
      <c r="I10" s="26"/>
      <c r="J10" s="26"/>
      <c r="K10" s="26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26"/>
      <c r="I11" s="26"/>
      <c r="J11" s="26"/>
      <c r="K11" s="26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25"/>
      <c r="I12" s="25"/>
      <c r="J12" s="25"/>
      <c r="K12" s="25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0.81640625" customWidth="1"/>
    <col min="2" max="2" width="9.36328125" customWidth="1"/>
    <col min="3" max="3" width="12.81640625" customWidth="1"/>
    <col min="6" max="6" width="12.6328125" customWidth="1"/>
    <col min="7" max="7" width="36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 x14ac:dyDescent="0.35">
      <c r="A4" s="4" t="s">
        <v>42</v>
      </c>
      <c r="B4" s="4" t="s">
        <v>43</v>
      </c>
      <c r="C4" s="4" t="s">
        <v>44</v>
      </c>
      <c r="D4" s="10">
        <v>1</v>
      </c>
      <c r="E4" s="10" t="s">
        <v>63</v>
      </c>
      <c r="F4" s="10" t="str">
        <f>'6 класс'!F5</f>
        <v>СОШ 42</v>
      </c>
      <c r="G4" s="11" t="str">
        <f>'6 класс'!G5</f>
        <v>Колесниченко Валерий Юрьевич</v>
      </c>
      <c r="H4" s="12">
        <v>4</v>
      </c>
      <c r="I4" s="12">
        <v>8</v>
      </c>
      <c r="J4" s="12">
        <v>0</v>
      </c>
      <c r="K4" s="12">
        <v>12</v>
      </c>
      <c r="L4" s="22">
        <f>SUM(H4:K4)</f>
        <v>24</v>
      </c>
      <c r="M4" s="8">
        <f>L4/60</f>
        <v>0.4</v>
      </c>
      <c r="N4" s="9" t="s">
        <v>57</v>
      </c>
    </row>
    <row r="5" spans="1:14" x14ac:dyDescent="0.35">
      <c r="A5" s="3" t="s">
        <v>40</v>
      </c>
      <c r="B5" s="3" t="s">
        <v>41</v>
      </c>
      <c r="C5" s="3" t="s">
        <v>52</v>
      </c>
      <c r="D5" s="5">
        <v>2</v>
      </c>
      <c r="E5" s="6" t="s">
        <v>63</v>
      </c>
      <c r="F5" s="6" t="str">
        <f>'6 класс'!F4</f>
        <v>СОШ 42</v>
      </c>
      <c r="G5" s="3" t="str">
        <f>'6 класс'!G4</f>
        <v>Колесниченко Валерий Юрьевич</v>
      </c>
      <c r="H5" s="7">
        <v>2</v>
      </c>
      <c r="I5" s="7">
        <v>6</v>
      </c>
      <c r="J5" s="7">
        <v>0</v>
      </c>
      <c r="K5" s="7">
        <v>8</v>
      </c>
      <c r="L5" s="22">
        <f>SUM(H5:K5)</f>
        <v>16</v>
      </c>
      <c r="M5" s="8"/>
      <c r="N5" s="9" t="s">
        <v>57</v>
      </c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L6/60</f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3.81640625" customWidth="1"/>
    <col min="2" max="2" width="10.54296875" customWidth="1"/>
    <col min="3" max="3" width="11.81640625" customWidth="1"/>
    <col min="6" max="6" width="12.36328125" customWidth="1"/>
    <col min="7" max="7" width="32.453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 customHeight="1" x14ac:dyDescent="0.35">
      <c r="A4" s="4" t="s">
        <v>46</v>
      </c>
      <c r="B4" s="4" t="s">
        <v>47</v>
      </c>
      <c r="C4" s="4" t="s">
        <v>48</v>
      </c>
      <c r="D4" s="10">
        <v>1</v>
      </c>
      <c r="E4" s="10" t="s">
        <v>64</v>
      </c>
      <c r="F4" s="10" t="str">
        <f>'6 класс'!F5</f>
        <v>СОШ 42</v>
      </c>
      <c r="G4" s="11" t="str">
        <f>'6 класс'!G5</f>
        <v>Колесниченко Валерий Юрьевич</v>
      </c>
      <c r="H4" s="12">
        <v>6</v>
      </c>
      <c r="I4" s="12">
        <v>8</v>
      </c>
      <c r="J4" s="12">
        <v>6</v>
      </c>
      <c r="K4" s="12">
        <v>18</v>
      </c>
      <c r="L4" s="22">
        <f>SUM(H4:K4)</f>
        <v>38</v>
      </c>
      <c r="M4" s="8">
        <f>L4/60</f>
        <v>0.6333333333333333</v>
      </c>
      <c r="N4" s="9" t="s">
        <v>59</v>
      </c>
    </row>
    <row r="5" spans="1:14" x14ac:dyDescent="0.35">
      <c r="A5" s="3" t="s">
        <v>45</v>
      </c>
      <c r="B5" s="3" t="s">
        <v>38</v>
      </c>
      <c r="C5" s="3" t="s">
        <v>24</v>
      </c>
      <c r="D5" s="5">
        <v>2</v>
      </c>
      <c r="E5" s="6" t="s">
        <v>64</v>
      </c>
      <c r="F5" s="6" t="str">
        <f>'6 класс'!F4</f>
        <v>СОШ 42</v>
      </c>
      <c r="G5" s="3" t="str">
        <f>'6 класс'!G4</f>
        <v>Колесниченко Валерий Юрьевич</v>
      </c>
      <c r="H5" s="7">
        <v>5</v>
      </c>
      <c r="I5" s="7">
        <v>8</v>
      </c>
      <c r="J5" s="7">
        <v>6</v>
      </c>
      <c r="K5" s="7">
        <v>16</v>
      </c>
      <c r="L5" s="22">
        <f>SUM(H5:K5)</f>
        <v>35</v>
      </c>
      <c r="M5" s="8">
        <f>L5/60</f>
        <v>0.58333333333333337</v>
      </c>
      <c r="N5" s="9" t="s">
        <v>66</v>
      </c>
    </row>
    <row r="6" spans="1:14" ht="16.5" customHeight="1" x14ac:dyDescent="0.35">
      <c r="A6" s="3" t="s">
        <v>49</v>
      </c>
      <c r="B6" s="3" t="s">
        <v>34</v>
      </c>
      <c r="C6" s="3" t="s">
        <v>24</v>
      </c>
      <c r="D6" s="5">
        <v>3</v>
      </c>
      <c r="E6" s="6" t="s">
        <v>64</v>
      </c>
      <c r="F6" s="6" t="str">
        <f>'6 класс'!F6</f>
        <v>СОШ 42</v>
      </c>
      <c r="G6" s="3" t="str">
        <f>'6 класс'!G6</f>
        <v>Колесниченко Валерий Юрьевич</v>
      </c>
      <c r="H6" s="7">
        <v>5</v>
      </c>
      <c r="I6" s="7">
        <v>8</v>
      </c>
      <c r="J6" s="7">
        <v>6</v>
      </c>
      <c r="K6" s="7">
        <v>16</v>
      </c>
      <c r="L6" s="22">
        <f>SUM(H6:K6)</f>
        <v>35</v>
      </c>
      <c r="M6" s="8">
        <f>L6/60</f>
        <v>0.58333333333333337</v>
      </c>
      <c r="N6" s="9" t="s">
        <v>66</v>
      </c>
    </row>
    <row r="7" spans="1:14" x14ac:dyDescent="0.35">
      <c r="A7" s="3" t="s">
        <v>50</v>
      </c>
      <c r="B7" s="3" t="s">
        <v>51</v>
      </c>
      <c r="C7" s="3" t="s">
        <v>52</v>
      </c>
      <c r="D7" s="5">
        <v>4</v>
      </c>
      <c r="E7" s="6" t="s">
        <v>65</v>
      </c>
      <c r="F7" s="10" t="s">
        <v>55</v>
      </c>
      <c r="G7" s="3" t="s">
        <v>56</v>
      </c>
      <c r="H7" s="7">
        <v>3</v>
      </c>
      <c r="I7" s="7">
        <v>6</v>
      </c>
      <c r="J7" s="7">
        <v>6</v>
      </c>
      <c r="K7" s="7">
        <v>10</v>
      </c>
      <c r="L7" s="22">
        <f>SUM(H7:K7)</f>
        <v>25</v>
      </c>
      <c r="M7" s="8">
        <f>L7/60</f>
        <v>0.41666666666666669</v>
      </c>
      <c r="N7" s="9" t="s">
        <v>57</v>
      </c>
    </row>
    <row r="8" spans="1:14" x14ac:dyDescent="0.35">
      <c r="A8" s="4" t="s">
        <v>53</v>
      </c>
      <c r="B8" s="4" t="s">
        <v>54</v>
      </c>
      <c r="C8" s="4" t="s">
        <v>60</v>
      </c>
      <c r="D8" s="10">
        <v>5</v>
      </c>
      <c r="E8" s="10" t="s">
        <v>65</v>
      </c>
      <c r="F8" s="10" t="s">
        <v>55</v>
      </c>
      <c r="G8" s="11" t="s">
        <v>56</v>
      </c>
      <c r="H8" s="12">
        <v>3</v>
      </c>
      <c r="I8" s="12">
        <v>8</v>
      </c>
      <c r="J8" s="12">
        <v>0</v>
      </c>
      <c r="K8" s="12">
        <v>12</v>
      </c>
      <c r="L8" s="22">
        <f>SUM(H8:K8)</f>
        <v>23</v>
      </c>
      <c r="M8" s="8">
        <f>L8/60</f>
        <v>0.38333333333333336</v>
      </c>
      <c r="N8" s="9" t="s">
        <v>57</v>
      </c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ref="L9:L33" si="0">SUM(H9:K9)</f>
        <v>0</v>
      </c>
      <c r="M9" s="8">
        <f t="shared" ref="M9:M33" si="1">L9/60</f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8">
    <sortCondition descending="1" ref="M4:M8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E4" sqref="E4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2023-01-18T12:31:30Z</dcterms:modified>
</cp:coreProperties>
</file>