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activeTab="6"/>
  </bookViews>
  <sheets>
    <sheet name="5 класс" sheetId="9" r:id="rId1"/>
    <sheet name="6 класс" sheetId="10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N6" i="7"/>
  <c r="O6" i="7" s="1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N6" i="6"/>
  <c r="N5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4" i="6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4" i="4"/>
  <c r="N4" i="10"/>
  <c r="O4" i="10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4" i="9"/>
  <c r="N5" i="8" l="1"/>
  <c r="O5" i="8" s="1"/>
  <c r="N4" i="8"/>
  <c r="O4" i="8" s="1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6" i="8"/>
  <c r="O6" i="8" s="1"/>
  <c r="N5" i="7"/>
  <c r="O5" i="7" s="1"/>
  <c r="N4" i="7"/>
  <c r="O4" i="7" s="1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O6" i="6"/>
  <c r="O5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5" i="5"/>
  <c r="P5" i="5" s="1"/>
  <c r="O6" i="5"/>
  <c r="P6" i="5" s="1"/>
  <c r="O7" i="5"/>
  <c r="P7" i="5" s="1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4" i="9"/>
  <c r="O4" i="6" l="1"/>
  <c r="O4" i="5"/>
  <c r="P4" i="5" s="1"/>
  <c r="O4" i="4"/>
</calcChain>
</file>

<file path=xl/sharedStrings.xml><?xml version="1.0" encoding="utf-8"?>
<sst xmlns="http://schemas.openxmlformats.org/spreadsheetml/2006/main" count="227" uniqueCount="73">
  <si>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</si>
  <si>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</si>
  <si>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</si>
  <si>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</si>
  <si>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</si>
  <si>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</si>
  <si>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</si>
  <si>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</si>
  <si>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</si>
  <si>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</si>
  <si>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</si>
  <si>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</si>
  <si>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</si>
  <si>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</si>
  <si>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</si>
  <si>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</si>
  <si>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</si>
  <si>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</si>
  <si>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</si>
  <si>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</si>
  <si>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</si>
  <si>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</si>
  <si>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5 класс</t>
  </si>
  <si>
    <t>6 класс</t>
  </si>
  <si>
    <t>Предварительные результаты школьного этапа всероссийской олимпиады 2022 года по МХК</t>
  </si>
  <si>
    <t>Карпухин</t>
  </si>
  <si>
    <t>Максим</t>
  </si>
  <si>
    <t>Сергеевич</t>
  </si>
  <si>
    <t>СОШ № 42</t>
  </si>
  <si>
    <t>Гущина Элеонора Владимировна</t>
  </si>
  <si>
    <t xml:space="preserve">Бобкова </t>
  </si>
  <si>
    <t>Анастасия</t>
  </si>
  <si>
    <t>Александровна</t>
  </si>
  <si>
    <t>9а</t>
  </si>
  <si>
    <t>Гущина Элеонора Владиимировна</t>
  </si>
  <si>
    <t>Горбунова</t>
  </si>
  <si>
    <t>Софья</t>
  </si>
  <si>
    <t>Игоревна</t>
  </si>
  <si>
    <t>Свеженцева</t>
  </si>
  <si>
    <t xml:space="preserve">Ангелина </t>
  </si>
  <si>
    <t>Сергеевна</t>
  </si>
  <si>
    <t>8б</t>
  </si>
  <si>
    <t xml:space="preserve">Любимова </t>
  </si>
  <si>
    <t>Виктория</t>
  </si>
  <si>
    <t>Витальевна</t>
  </si>
  <si>
    <t>Попова</t>
  </si>
  <si>
    <t>Тропина</t>
  </si>
  <si>
    <t>Викторовна</t>
  </si>
  <si>
    <t>9б</t>
  </si>
  <si>
    <t>Десятова</t>
  </si>
  <si>
    <t>Любовь</t>
  </si>
  <si>
    <t>Антоновна</t>
  </si>
  <si>
    <t>Гуркун</t>
  </si>
  <si>
    <t>Елизавета</t>
  </si>
  <si>
    <t>Эдуардовна</t>
  </si>
  <si>
    <t>Константинов</t>
  </si>
  <si>
    <t>Денис</t>
  </si>
  <si>
    <t>Дмитриевич</t>
  </si>
  <si>
    <t>Незымаева</t>
  </si>
  <si>
    <t>Кожадей</t>
  </si>
  <si>
    <t>Екатерина</t>
  </si>
  <si>
    <t>Геннадьевна</t>
  </si>
  <si>
    <t>Крутикова</t>
  </si>
  <si>
    <t>Евгения</t>
  </si>
  <si>
    <t>Жамойда</t>
  </si>
  <si>
    <t>Полина</t>
  </si>
  <si>
    <t>Баева</t>
  </si>
  <si>
    <t>Юлиана</t>
  </si>
  <si>
    <t>Константиновна</t>
  </si>
  <si>
    <t>участник</t>
  </si>
  <si>
    <t xml:space="preserve">участник </t>
  </si>
  <si>
    <t>Итоговые результаты школьного этапа всероссийской олимпиады 2022 года по МХК</t>
  </si>
  <si>
    <t>Итоговое результаты школьного этапа всероссийской олимпиады 2022 года по МХК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</si>
</sst>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N4" sqref="N4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4" max="4" width="8.453125" bestFit="1" customWidth="1"/>
    <col min="7" max="7" width="10.453125" bestFit="1" customWidth="1"/>
    <col min="16" max="16" width="12.81640625" bestFit="1" customWidth="1"/>
  </cols>
  <sheetData>
    <row r="1" spans="1:16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14</v>
      </c>
      <c r="O2" s="1" t="s">
        <v>15</v>
      </c>
      <c r="P2" s="23" t="s">
        <v>16</v>
      </c>
    </row>
    <row r="3" spans="1:16" ht="15.5" x14ac:dyDescent="0.3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 t="shared" ref="N4:N33" si="0">SUM(H4:M4)</f>
        <v>0</v>
      </c>
      <c r="O4" s="7">
        <f>N4/102</f>
        <v>0</v>
      </c>
      <c r="P4" s="8"/>
    </row>
    <row r="5" spans="1:16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N5/102</f>
        <v>0</v>
      </c>
      <c r="P5" s="8"/>
    </row>
    <row r="6" spans="1:16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L7" sqref="L7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4" max="4" width="8.453125" bestFit="1" customWidth="1"/>
    <col min="7" max="7" width="10.453125" bestFit="1" customWidth="1"/>
    <col min="16" max="16" width="12.81640625" bestFit="1" customWidth="1"/>
  </cols>
  <sheetData>
    <row r="1" spans="1:16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14</v>
      </c>
      <c r="O2" s="1" t="s">
        <v>15</v>
      </c>
      <c r="P2" s="23" t="s">
        <v>16</v>
      </c>
    </row>
    <row r="3" spans="1:16" ht="15.5" x14ac:dyDescent="0.35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 t="shared" ref="N4:N33" si="0">SUM(H4:M4)</f>
        <v>0</v>
      </c>
      <c r="O4" s="7">
        <f>N4/102</f>
        <v>0</v>
      </c>
      <c r="P4" s="8"/>
    </row>
    <row r="5" spans="1:16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N5/102</f>
        <v>0</v>
      </c>
      <c r="P5" s="8"/>
    </row>
    <row r="6" spans="1:16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M10" sqref="M10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4" max="4" width="8.453125" bestFit="1" customWidth="1"/>
    <col min="7" max="7" width="10.453125" bestFit="1" customWidth="1"/>
    <col min="17" max="17" width="12.81640625" bestFit="1" customWidth="1"/>
  </cols>
  <sheetData>
    <row r="1" spans="1:17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1" t="s">
        <v>15</v>
      </c>
      <c r="Q2" s="22" t="s">
        <v>16</v>
      </c>
    </row>
    <row r="3" spans="1:17" ht="15.5" x14ac:dyDescent="0.3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6"/>
      <c r="O4" s="21">
        <f t="shared" ref="O4:O33" si="0">SUM(H4:N4)</f>
        <v>0</v>
      </c>
      <c r="P4" s="7">
        <f>O4/102</f>
        <v>0</v>
      </c>
      <c r="Q4" s="8"/>
    </row>
    <row r="5" spans="1:17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11"/>
      <c r="O5" s="21">
        <f t="shared" si="0"/>
        <v>0</v>
      </c>
      <c r="P5" s="7">
        <f t="shared" ref="P5:P33" si="1">O5/102</f>
        <v>0</v>
      </c>
      <c r="Q5" s="8"/>
    </row>
    <row r="6" spans="1:17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D17" sqref="D17"/>
    </sheetView>
  </sheetViews>
  <sheetFormatPr defaultRowHeight="14.5" x14ac:dyDescent="0.35"/>
  <cols>
    <col min="1" max="1" width="22.08984375" customWidth="1"/>
    <col min="2" max="2" width="19.81640625" customWidth="1"/>
    <col min="3" max="3" width="19.453125" customWidth="1"/>
    <col min="4" max="4" width="8.453125" bestFit="1" customWidth="1"/>
    <col min="6" max="6" width="13.81640625" customWidth="1"/>
    <col min="7" max="7" width="30.6328125" customWidth="1"/>
    <col min="17" max="17" width="12.81640625" bestFit="1" customWidth="1"/>
  </cols>
  <sheetData>
    <row r="1" spans="1:17" ht="23" x14ac:dyDescent="0.35">
      <c r="A1" s="25" t="s">
        <v>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1" t="s">
        <v>15</v>
      </c>
      <c r="Q2" s="22" t="s">
        <v>16</v>
      </c>
    </row>
    <row r="3" spans="1:17" ht="15.5" x14ac:dyDescent="0.3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6" customHeight="1" x14ac:dyDescent="0.35">
      <c r="A4" s="3" t="s">
        <v>42</v>
      </c>
      <c r="B4" s="3" t="s">
        <v>43</v>
      </c>
      <c r="C4" s="3" t="s">
        <v>44</v>
      </c>
      <c r="D4" s="9">
        <v>2</v>
      </c>
      <c r="E4" s="5" t="s">
        <v>41</v>
      </c>
      <c r="F4" s="5" t="s">
        <v>28</v>
      </c>
      <c r="G4" s="2" t="s">
        <v>29</v>
      </c>
      <c r="H4" s="11">
        <v>3</v>
      </c>
      <c r="I4" s="11">
        <v>14</v>
      </c>
      <c r="J4" s="11">
        <v>8</v>
      </c>
      <c r="K4" s="11">
        <v>0</v>
      </c>
      <c r="L4" s="11">
        <v>6</v>
      </c>
      <c r="M4" s="11">
        <v>4</v>
      </c>
      <c r="N4" s="11">
        <v>0</v>
      </c>
      <c r="O4" s="21">
        <f t="shared" ref="O4:O33" si="0">SUM(H4:N4)</f>
        <v>35</v>
      </c>
      <c r="P4" s="7">
        <f>O4/102</f>
        <v>0.34313725490196079</v>
      </c>
      <c r="Q4" s="8" t="s">
        <v>69</v>
      </c>
    </row>
    <row r="5" spans="1:17" x14ac:dyDescent="0.35">
      <c r="A5" s="2" t="s">
        <v>45</v>
      </c>
      <c r="B5" s="2" t="s">
        <v>31</v>
      </c>
      <c r="C5" s="2" t="s">
        <v>32</v>
      </c>
      <c r="D5" s="4">
        <v>3</v>
      </c>
      <c r="E5" s="5" t="s">
        <v>41</v>
      </c>
      <c r="F5" s="5" t="s">
        <v>28</v>
      </c>
      <c r="G5" s="2" t="s">
        <v>29</v>
      </c>
      <c r="H5" s="6">
        <v>3</v>
      </c>
      <c r="I5" s="6">
        <v>12</v>
      </c>
      <c r="J5" s="6">
        <v>8</v>
      </c>
      <c r="K5" s="6">
        <v>0</v>
      </c>
      <c r="L5" s="6">
        <v>5</v>
      </c>
      <c r="M5" s="6">
        <v>4</v>
      </c>
      <c r="N5" s="6">
        <v>0</v>
      </c>
      <c r="O5" s="21">
        <f>SUM(H5:N5)</f>
        <v>32</v>
      </c>
      <c r="P5" s="7">
        <f>O5/102</f>
        <v>0.31372549019607843</v>
      </c>
      <c r="Q5" s="8" t="s">
        <v>69</v>
      </c>
    </row>
    <row r="6" spans="1:17" x14ac:dyDescent="0.35">
      <c r="A6" s="2" t="s">
        <v>38</v>
      </c>
      <c r="B6" s="2" t="s">
        <v>39</v>
      </c>
      <c r="C6" s="2" t="s">
        <v>40</v>
      </c>
      <c r="D6" s="4">
        <v>1</v>
      </c>
      <c r="E6" s="5" t="s">
        <v>41</v>
      </c>
      <c r="F6" s="5" t="s">
        <v>28</v>
      </c>
      <c r="G6" s="2" t="s">
        <v>29</v>
      </c>
      <c r="H6" s="6">
        <v>2</v>
      </c>
      <c r="I6" s="6">
        <v>12</v>
      </c>
      <c r="J6" s="6">
        <v>6</v>
      </c>
      <c r="K6" s="6">
        <v>0</v>
      </c>
      <c r="L6" s="6">
        <v>4</v>
      </c>
      <c r="M6" s="6">
        <v>6</v>
      </c>
      <c r="N6" s="6">
        <v>0</v>
      </c>
      <c r="O6" s="21">
        <f>SUM(H6:N6)</f>
        <v>30</v>
      </c>
      <c r="P6" s="7">
        <f>O6/102</f>
        <v>0.29411764705882354</v>
      </c>
      <c r="Q6" s="8" t="s">
        <v>69</v>
      </c>
    </row>
    <row r="7" spans="1:17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ref="P7:P33" si="1">O7/102</f>
        <v>0</v>
      </c>
      <c r="Q7" s="8"/>
    </row>
    <row r="8" spans="1:17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sortState ref="A5:P6">
    <sortCondition descending="1" ref="O5:O6"/>
  </sortState>
  <mergeCells count="2">
    <mergeCell ref="A1:Q1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8.26953125" customWidth="1"/>
    <col min="2" max="2" width="25.7265625" customWidth="1"/>
    <col min="3" max="3" width="20.81640625" customWidth="1"/>
    <col min="4" max="4" width="8.453125" bestFit="1" customWidth="1"/>
    <col min="6" max="6" width="13.26953125" customWidth="1"/>
    <col min="7" max="7" width="30.54296875" customWidth="1"/>
    <col min="16" max="16" width="12.81640625" bestFit="1" customWidth="1"/>
  </cols>
  <sheetData>
    <row r="1" spans="1:16" ht="23" x14ac:dyDescent="0.35">
      <c r="A1" s="25" t="s">
        <v>72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4" t="s">
        <v>12</v>
      </c>
      <c r="N2" s="22" t="s">
        <v>14</v>
      </c>
      <c r="O2" s="1" t="s">
        <v>15</v>
      </c>
      <c r="P2" s="22" t="s">
        <v>16</v>
      </c>
    </row>
    <row r="3" spans="1:16" ht="15.5" x14ac:dyDescent="0.3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 t="s">
        <v>46</v>
      </c>
      <c r="B4" s="2" t="s">
        <v>31</v>
      </c>
      <c r="C4" s="2" t="s">
        <v>47</v>
      </c>
      <c r="D4" s="4">
        <v>3</v>
      </c>
      <c r="E4" s="5" t="s">
        <v>48</v>
      </c>
      <c r="F4" s="5" t="s">
        <v>28</v>
      </c>
      <c r="G4" s="2" t="s">
        <v>34</v>
      </c>
      <c r="H4" s="6">
        <v>10</v>
      </c>
      <c r="I4" s="6">
        <v>11</v>
      </c>
      <c r="J4" s="6">
        <v>6</v>
      </c>
      <c r="K4" s="6">
        <v>6</v>
      </c>
      <c r="L4" s="6">
        <v>6</v>
      </c>
      <c r="M4" s="6">
        <v>8</v>
      </c>
      <c r="N4" s="21">
        <f t="shared" ref="N4:N9" si="0">SUM(H4:M4)</f>
        <v>47</v>
      </c>
      <c r="O4" s="7">
        <f t="shared" ref="O4:O9" si="1">N4/170</f>
        <v>0.27647058823529413</v>
      </c>
      <c r="P4" s="8" t="s">
        <v>70</v>
      </c>
    </row>
    <row r="5" spans="1:16" x14ac:dyDescent="0.35">
      <c r="A5" s="3" t="s">
        <v>35</v>
      </c>
      <c r="B5" s="3" t="s">
        <v>36</v>
      </c>
      <c r="C5" s="3" t="s">
        <v>37</v>
      </c>
      <c r="D5" s="9">
        <v>2</v>
      </c>
      <c r="E5" s="5" t="s">
        <v>33</v>
      </c>
      <c r="F5" s="5" t="s">
        <v>28</v>
      </c>
      <c r="G5" s="2" t="s">
        <v>34</v>
      </c>
      <c r="H5" s="11">
        <v>14</v>
      </c>
      <c r="I5" s="11">
        <v>13</v>
      </c>
      <c r="J5" s="11">
        <v>0</v>
      </c>
      <c r="K5" s="11">
        <v>4</v>
      </c>
      <c r="L5" s="11">
        <v>4</v>
      </c>
      <c r="M5" s="11">
        <v>6</v>
      </c>
      <c r="N5" s="21">
        <f t="shared" si="0"/>
        <v>41</v>
      </c>
      <c r="O5" s="7">
        <f t="shared" si="1"/>
        <v>0.2411764705882353</v>
      </c>
      <c r="P5" s="8" t="s">
        <v>70</v>
      </c>
    </row>
    <row r="6" spans="1:16" x14ac:dyDescent="0.35">
      <c r="A6" s="2" t="s">
        <v>49</v>
      </c>
      <c r="B6" s="2" t="s">
        <v>50</v>
      </c>
      <c r="C6" s="2" t="s">
        <v>51</v>
      </c>
      <c r="D6" s="4">
        <v>4</v>
      </c>
      <c r="E6" s="5" t="s">
        <v>48</v>
      </c>
      <c r="F6" s="5" t="s">
        <v>28</v>
      </c>
      <c r="G6" s="2" t="s">
        <v>34</v>
      </c>
      <c r="H6" s="6">
        <v>9</v>
      </c>
      <c r="I6" s="6">
        <v>14</v>
      </c>
      <c r="J6" s="6">
        <v>0</v>
      </c>
      <c r="K6" s="6">
        <v>4</v>
      </c>
      <c r="L6" s="6">
        <v>2</v>
      </c>
      <c r="M6" s="6">
        <v>12</v>
      </c>
      <c r="N6" s="21">
        <f t="shared" si="0"/>
        <v>41</v>
      </c>
      <c r="O6" s="7">
        <f t="shared" si="1"/>
        <v>0.2411764705882353</v>
      </c>
      <c r="P6" s="8" t="s">
        <v>70</v>
      </c>
    </row>
    <row r="7" spans="1:16" x14ac:dyDescent="0.35">
      <c r="A7" s="3" t="s">
        <v>52</v>
      </c>
      <c r="B7" s="3" t="s">
        <v>53</v>
      </c>
      <c r="C7" s="3" t="s">
        <v>54</v>
      </c>
      <c r="D7" s="9">
        <v>5</v>
      </c>
      <c r="E7" s="9" t="s">
        <v>33</v>
      </c>
      <c r="F7" s="5" t="s">
        <v>28</v>
      </c>
      <c r="G7" s="2" t="s">
        <v>34</v>
      </c>
      <c r="H7" s="11">
        <v>12</v>
      </c>
      <c r="I7" s="11">
        <v>12</v>
      </c>
      <c r="J7" s="11">
        <v>0</v>
      </c>
      <c r="K7" s="11">
        <v>2</v>
      </c>
      <c r="L7" s="11">
        <v>2</v>
      </c>
      <c r="M7" s="11">
        <v>8</v>
      </c>
      <c r="N7" s="21">
        <f t="shared" si="0"/>
        <v>36</v>
      </c>
      <c r="O7" s="7">
        <f t="shared" si="1"/>
        <v>0.21176470588235294</v>
      </c>
      <c r="P7" s="8" t="s">
        <v>70</v>
      </c>
    </row>
    <row r="8" spans="1:16" x14ac:dyDescent="0.35">
      <c r="A8" s="2" t="s">
        <v>30</v>
      </c>
      <c r="B8" s="2" t="s">
        <v>31</v>
      </c>
      <c r="C8" s="2" t="s">
        <v>32</v>
      </c>
      <c r="D8" s="4">
        <v>1</v>
      </c>
      <c r="E8" s="5" t="s">
        <v>33</v>
      </c>
      <c r="F8" s="5" t="s">
        <v>28</v>
      </c>
      <c r="G8" s="2" t="s">
        <v>34</v>
      </c>
      <c r="H8" s="6">
        <v>12</v>
      </c>
      <c r="I8" s="6">
        <v>7</v>
      </c>
      <c r="J8" s="6">
        <v>4</v>
      </c>
      <c r="K8" s="6">
        <v>4</v>
      </c>
      <c r="L8" s="6">
        <v>4</v>
      </c>
      <c r="M8" s="6">
        <v>4</v>
      </c>
      <c r="N8" s="21">
        <f t="shared" si="0"/>
        <v>35</v>
      </c>
      <c r="O8" s="7">
        <f t="shared" si="1"/>
        <v>0.20588235294117646</v>
      </c>
      <c r="P8" s="8" t="s">
        <v>70</v>
      </c>
    </row>
    <row r="9" spans="1:16" x14ac:dyDescent="0.35">
      <c r="A9" s="3" t="s">
        <v>55</v>
      </c>
      <c r="B9" s="3" t="s">
        <v>56</v>
      </c>
      <c r="C9" s="3" t="s">
        <v>57</v>
      </c>
      <c r="D9" s="9">
        <v>6</v>
      </c>
      <c r="E9" s="9" t="s">
        <v>48</v>
      </c>
      <c r="F9" s="5" t="s">
        <v>28</v>
      </c>
      <c r="G9" s="2" t="s">
        <v>34</v>
      </c>
      <c r="H9" s="11">
        <v>11</v>
      </c>
      <c r="I9" s="11">
        <v>9</v>
      </c>
      <c r="J9" s="11">
        <v>0</v>
      </c>
      <c r="K9" s="11">
        <v>2</v>
      </c>
      <c r="L9" s="11">
        <v>0</v>
      </c>
      <c r="M9" s="11">
        <v>10</v>
      </c>
      <c r="N9" s="21">
        <f t="shared" si="0"/>
        <v>32</v>
      </c>
      <c r="O9" s="7">
        <f t="shared" si="1"/>
        <v>0.18823529411764706</v>
      </c>
      <c r="P9" s="8" t="s">
        <v>70</v>
      </c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ref="N10:N33" si="2">SUM(H10:M10)</f>
        <v>0</v>
      </c>
      <c r="O10" s="7">
        <f t="shared" ref="O10:O33" si="3">N10/170</f>
        <v>0</v>
      </c>
      <c r="P10" s="8"/>
    </row>
    <row r="11" spans="1:16" x14ac:dyDescent="0.35">
      <c r="A11" s="2"/>
      <c r="B11" s="2"/>
      <c r="C11" s="2"/>
      <c r="D11" s="4"/>
      <c r="E11" s="5"/>
      <c r="F11" s="5"/>
      <c r="G11" s="2"/>
      <c r="H11" s="6"/>
      <c r="I11" s="6"/>
      <c r="J11" s="6"/>
      <c r="K11" s="6"/>
      <c r="L11" s="6"/>
      <c r="M11" s="6"/>
      <c r="N11" s="21">
        <f t="shared" si="2"/>
        <v>0</v>
      </c>
      <c r="O11" s="7">
        <f t="shared" si="3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2"/>
        <v>0</v>
      </c>
      <c r="O12" s="7">
        <f t="shared" si="3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2"/>
        <v>0</v>
      </c>
      <c r="O13" s="7">
        <f t="shared" si="3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2"/>
        <v>0</v>
      </c>
      <c r="O14" s="7">
        <f t="shared" si="3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2"/>
        <v>0</v>
      </c>
      <c r="O15" s="7">
        <f t="shared" si="3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2"/>
        <v>0</v>
      </c>
      <c r="O16" s="7">
        <f t="shared" si="3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2"/>
        <v>0</v>
      </c>
      <c r="O17" s="7">
        <f t="shared" si="3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2"/>
        <v>0</v>
      </c>
      <c r="O18" s="7">
        <f t="shared" si="3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2"/>
        <v>0</v>
      </c>
      <c r="O19" s="7">
        <f t="shared" si="3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2"/>
        <v>0</v>
      </c>
      <c r="O20" s="7">
        <f t="shared" si="3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2"/>
        <v>0</v>
      </c>
      <c r="O21" s="7">
        <f t="shared" si="3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2"/>
        <v>0</v>
      </c>
      <c r="O22" s="7">
        <f t="shared" si="3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2"/>
        <v>0</v>
      </c>
      <c r="O23" s="7">
        <f t="shared" si="3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2"/>
        <v>0</v>
      </c>
      <c r="O24" s="7">
        <f t="shared" si="3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2"/>
        <v>0</v>
      </c>
      <c r="O25" s="7">
        <f t="shared" si="3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2"/>
        <v>0</v>
      </c>
      <c r="O26" s="7">
        <f t="shared" si="3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2"/>
        <v>0</v>
      </c>
      <c r="O27" s="7">
        <f t="shared" si="3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2"/>
        <v>0</v>
      </c>
      <c r="O28" s="7">
        <f t="shared" si="3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2"/>
        <v>0</v>
      </c>
      <c r="O29" s="7">
        <f t="shared" si="3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2"/>
        <v>0</v>
      </c>
      <c r="O30" s="7">
        <f t="shared" si="3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2"/>
        <v>0</v>
      </c>
      <c r="O31" s="7">
        <f t="shared" si="3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2"/>
        <v>0</v>
      </c>
      <c r="O32" s="7">
        <f t="shared" si="3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2"/>
        <v>0</v>
      </c>
      <c r="O33" s="7">
        <f t="shared" si="3"/>
        <v>0</v>
      </c>
      <c r="P33" s="8"/>
    </row>
  </sheetData>
  <sortState ref="A5:O9">
    <sortCondition descending="1" ref="O5:O9"/>
  </sortState>
  <mergeCells count="2">
    <mergeCell ref="A1:P1"/>
    <mergeCell ref="A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1.7265625" bestFit="1" customWidth="1"/>
    <col min="2" max="2" width="11.54296875" customWidth="1"/>
    <col min="3" max="3" width="14.81640625" customWidth="1"/>
    <col min="4" max="4" width="8.453125" bestFit="1" customWidth="1"/>
    <col min="6" max="6" width="12.54296875" customWidth="1"/>
    <col min="7" max="7" width="35.90625" customWidth="1"/>
    <col min="16" max="16" width="12.81640625" bestFit="1" customWidth="1"/>
  </cols>
  <sheetData>
    <row r="1" spans="1:16" ht="23" x14ac:dyDescent="0.35">
      <c r="A1" s="25" t="s">
        <v>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3" t="s">
        <v>12</v>
      </c>
      <c r="N2" s="22" t="s">
        <v>14</v>
      </c>
      <c r="O2" s="1" t="s">
        <v>15</v>
      </c>
      <c r="P2" s="22" t="s">
        <v>16</v>
      </c>
    </row>
    <row r="3" spans="1:16" ht="15.5" x14ac:dyDescent="0.3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 t="s">
        <v>66</v>
      </c>
      <c r="B4" s="2" t="s">
        <v>67</v>
      </c>
      <c r="C4" s="2" t="s">
        <v>68</v>
      </c>
      <c r="D4" s="4">
        <v>3</v>
      </c>
      <c r="E4" s="5">
        <v>10</v>
      </c>
      <c r="F4" s="5" t="s">
        <v>28</v>
      </c>
      <c r="G4" s="2" t="s">
        <v>29</v>
      </c>
      <c r="H4" s="6">
        <v>24</v>
      </c>
      <c r="I4" s="6">
        <v>12</v>
      </c>
      <c r="J4" s="6">
        <v>0</v>
      </c>
      <c r="K4" s="6">
        <v>5</v>
      </c>
      <c r="L4" s="6">
        <v>6</v>
      </c>
      <c r="M4" s="6">
        <v>0</v>
      </c>
      <c r="N4" s="21">
        <f>SUM(H4:M4)</f>
        <v>47</v>
      </c>
      <c r="O4" s="7">
        <f>N4/170</f>
        <v>0.27647058823529413</v>
      </c>
      <c r="P4" s="8" t="s">
        <v>69</v>
      </c>
    </row>
    <row r="5" spans="1:16" x14ac:dyDescent="0.35">
      <c r="A5" s="3" t="s">
        <v>64</v>
      </c>
      <c r="B5" s="3" t="s">
        <v>65</v>
      </c>
      <c r="C5" s="3" t="s">
        <v>32</v>
      </c>
      <c r="D5" s="9">
        <v>2</v>
      </c>
      <c r="E5" s="5">
        <v>10</v>
      </c>
      <c r="F5" s="5" t="s">
        <v>28</v>
      </c>
      <c r="G5" s="2" t="s">
        <v>29</v>
      </c>
      <c r="H5" s="11">
        <v>20</v>
      </c>
      <c r="I5" s="11">
        <v>10</v>
      </c>
      <c r="J5" s="11">
        <v>0</v>
      </c>
      <c r="K5" s="11">
        <v>6</v>
      </c>
      <c r="L5" s="11">
        <v>3</v>
      </c>
      <c r="M5" s="11">
        <v>0</v>
      </c>
      <c r="N5" s="21">
        <f>SUM(H5:M5)</f>
        <v>39</v>
      </c>
      <c r="O5" s="7">
        <f>N5/170</f>
        <v>0.22941176470588234</v>
      </c>
      <c r="P5" s="8" t="s">
        <v>69</v>
      </c>
    </row>
    <row r="6" spans="1:16" x14ac:dyDescent="0.35">
      <c r="A6" s="2" t="s">
        <v>62</v>
      </c>
      <c r="B6" s="2" t="s">
        <v>63</v>
      </c>
      <c r="C6" s="2" t="s">
        <v>40</v>
      </c>
      <c r="D6" s="4">
        <v>1</v>
      </c>
      <c r="E6" s="5">
        <v>10</v>
      </c>
      <c r="F6" s="5" t="s">
        <v>28</v>
      </c>
      <c r="G6" s="2" t="s">
        <v>29</v>
      </c>
      <c r="H6" s="6">
        <v>12</v>
      </c>
      <c r="I6" s="6">
        <v>8</v>
      </c>
      <c r="J6" s="6">
        <v>0</v>
      </c>
      <c r="K6" s="6">
        <v>4</v>
      </c>
      <c r="L6" s="6">
        <v>7</v>
      </c>
      <c r="M6" s="6">
        <v>0</v>
      </c>
      <c r="N6" s="21">
        <f>SUM(H6:M6)</f>
        <v>31</v>
      </c>
      <c r="O6" s="7">
        <f>N6/170</f>
        <v>0.18235294117647058</v>
      </c>
      <c r="P6" s="8" t="s">
        <v>69</v>
      </c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ref="N7:N33" si="0">SUM(H7:M7)</f>
        <v>0</v>
      </c>
      <c r="O7" s="7">
        <f t="shared" ref="O7:O33" si="1">N7/170</f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sortState ref="A4:P6">
    <sortCondition descending="1" ref="O4:O6"/>
  </sortState>
  <mergeCells count="2">
    <mergeCell ref="A1:P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0" zoomScaleNormal="90" workbookViewId="0">
      <selection sqref="A1:P1"/>
    </sheetView>
  </sheetViews>
  <sheetFormatPr defaultRowHeight="14.5" x14ac:dyDescent="0.35"/>
  <cols>
    <col min="1" max="1" width="11.7265625" bestFit="1" customWidth="1"/>
    <col min="2" max="2" width="22.1796875" customWidth="1"/>
    <col min="3" max="3" width="12" bestFit="1" customWidth="1"/>
    <col min="4" max="4" width="8.453125" bestFit="1" customWidth="1"/>
    <col min="6" max="6" width="12.7265625" customWidth="1"/>
    <col min="7" max="7" width="37.90625" customWidth="1"/>
    <col min="16" max="16" width="12.81640625" bestFit="1" customWidth="1"/>
  </cols>
  <sheetData>
    <row r="1" spans="1:16" ht="23" x14ac:dyDescent="0.35">
      <c r="A1" s="25" t="s">
        <v>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3" t="s">
        <v>12</v>
      </c>
      <c r="N2" s="22" t="s">
        <v>14</v>
      </c>
      <c r="O2" s="1" t="s">
        <v>15</v>
      </c>
      <c r="P2" s="22" t="s">
        <v>16</v>
      </c>
    </row>
    <row r="3" spans="1:16" ht="15.5" x14ac:dyDescent="0.3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 t="s">
        <v>59</v>
      </c>
      <c r="B4" s="2" t="s">
        <v>60</v>
      </c>
      <c r="C4" s="2" t="s">
        <v>61</v>
      </c>
      <c r="D4" s="4">
        <v>3</v>
      </c>
      <c r="E4" s="5">
        <v>11</v>
      </c>
      <c r="F4" s="5" t="s">
        <v>28</v>
      </c>
      <c r="G4" s="2" t="s">
        <v>29</v>
      </c>
      <c r="H4" s="6">
        <v>7</v>
      </c>
      <c r="I4" s="6">
        <v>16</v>
      </c>
      <c r="J4" s="6">
        <v>4</v>
      </c>
      <c r="K4" s="6">
        <v>10</v>
      </c>
      <c r="L4" s="6">
        <v>16</v>
      </c>
      <c r="M4" s="6">
        <v>8</v>
      </c>
      <c r="N4" s="21">
        <f>SUM(H4:M4)</f>
        <v>61</v>
      </c>
      <c r="O4" s="7">
        <f>N4/193</f>
        <v>0.31606217616580312</v>
      </c>
      <c r="P4" s="8" t="s">
        <v>69</v>
      </c>
    </row>
    <row r="5" spans="1:16" x14ac:dyDescent="0.35">
      <c r="A5" s="3" t="s">
        <v>58</v>
      </c>
      <c r="B5" s="3" t="s">
        <v>43</v>
      </c>
      <c r="C5" s="3" t="s">
        <v>40</v>
      </c>
      <c r="D5" s="9">
        <v>2</v>
      </c>
      <c r="E5" s="9">
        <v>11</v>
      </c>
      <c r="F5" s="5" t="s">
        <v>28</v>
      </c>
      <c r="G5" s="2" t="s">
        <v>29</v>
      </c>
      <c r="H5" s="11">
        <v>7</v>
      </c>
      <c r="I5" s="11">
        <v>12</v>
      </c>
      <c r="J5" s="11">
        <v>6</v>
      </c>
      <c r="K5" s="11">
        <v>8</v>
      </c>
      <c r="L5" s="11">
        <v>18</v>
      </c>
      <c r="M5" s="11">
        <v>6</v>
      </c>
      <c r="N5" s="21">
        <f>SUM(H5:M5)</f>
        <v>57</v>
      </c>
      <c r="O5" s="7">
        <f>N5/193</f>
        <v>0.29533678756476683</v>
      </c>
      <c r="P5" s="8" t="s">
        <v>69</v>
      </c>
    </row>
    <row r="6" spans="1:16" x14ac:dyDescent="0.35">
      <c r="A6" s="2" t="s">
        <v>25</v>
      </c>
      <c r="B6" s="2" t="s">
        <v>26</v>
      </c>
      <c r="C6" s="2" t="s">
        <v>27</v>
      </c>
      <c r="D6" s="4">
        <v>1</v>
      </c>
      <c r="E6" s="5">
        <v>11</v>
      </c>
      <c r="F6" s="5" t="s">
        <v>28</v>
      </c>
      <c r="G6" s="2" t="s">
        <v>29</v>
      </c>
      <c r="H6" s="6">
        <v>5</v>
      </c>
      <c r="I6" s="6">
        <v>14</v>
      </c>
      <c r="J6" s="6">
        <v>4</v>
      </c>
      <c r="K6" s="6">
        <v>6</v>
      </c>
      <c r="L6" s="6">
        <v>14</v>
      </c>
      <c r="M6" s="6">
        <v>8</v>
      </c>
      <c r="N6" s="21">
        <f>SUM(H6:M6)</f>
        <v>51</v>
      </c>
      <c r="O6" s="7">
        <f>N6/193</f>
        <v>0.26424870466321243</v>
      </c>
      <c r="P6" s="8" t="s">
        <v>69</v>
      </c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ref="N7:N33" si="0">SUM(H7:M7)</f>
        <v>0</v>
      </c>
      <c r="O7" s="7">
        <f t="shared" ref="O7:O33" si="1">N7/193</f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sortState ref="A4:P6">
    <sortCondition descending="1" ref="O4:O6"/>
  </sortState>
  <mergeCells count="2">
    <mergeCell ref="A1:P1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2022-10-16T17:38:26Z</dcterms:modified>
</cp:coreProperties>
</file>