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1840" windowHeight="12570" activeTab="5"/>
  </bookViews>
  <sheets>
    <sheet name="6 класс" sheetId="3" r:id="rId1"/>
    <sheet name="7 класс" sheetId="4" r:id="rId2"/>
    <sheet name="8 класс" sheetId="5" r:id="rId3"/>
    <sheet name="9 класс" sheetId="6" r:id="rId4"/>
    <sheet name="10 класс" sheetId="7" r:id="rId5"/>
    <sheet name="11 класс" sheetId="8" r:id="rId6"/>
  </sheets>
  <definedNames>
    <definedName name="_xlnm._FilterDatabase" localSheetId="0" hidden="1">'6 класс'!$P$1:$P$33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7" i="3" l="1"/>
  <c r="O16" i="3"/>
  <c r="O7" i="3"/>
  <c r="O15" i="3"/>
  <c r="O18" i="3"/>
  <c r="S18" i="6" l="1"/>
  <c r="S15" i="6"/>
  <c r="S5" i="6"/>
  <c r="S22" i="6"/>
  <c r="S6" i="6"/>
  <c r="S4" i="6"/>
  <c r="S19" i="6"/>
  <c r="S7" i="6"/>
  <c r="S16" i="6"/>
  <c r="S8" i="6"/>
  <c r="S9" i="6"/>
  <c r="S10" i="6"/>
  <c r="S11" i="6"/>
  <c r="S17" i="6"/>
  <c r="S12" i="6"/>
  <c r="S20" i="6"/>
  <c r="S21" i="6"/>
  <c r="S23" i="6"/>
  <c r="S13" i="6"/>
  <c r="S24" i="6"/>
  <c r="S25" i="6"/>
  <c r="S26" i="6"/>
  <c r="S27" i="6"/>
  <c r="S28" i="6"/>
  <c r="S29" i="6"/>
  <c r="S30" i="6"/>
  <c r="S31" i="6"/>
  <c r="S32" i="6"/>
  <c r="S33" i="6"/>
  <c r="S14" i="6"/>
  <c r="Q4" i="4"/>
  <c r="Q11" i="4"/>
  <c r="Q15" i="4"/>
  <c r="Q5" i="4"/>
  <c r="Q9" i="4"/>
  <c r="Q14" i="4"/>
  <c r="Q12" i="4"/>
  <c r="Q16" i="4"/>
  <c r="Q6" i="4"/>
  <c r="Q10" i="4"/>
  <c r="Q17" i="4"/>
  <c r="Q13" i="4"/>
  <c r="Q18" i="4"/>
  <c r="Q7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8" i="4"/>
  <c r="T18" i="6" l="1"/>
  <c r="T15" i="6"/>
  <c r="T5" i="6"/>
  <c r="T22" i="6"/>
  <c r="T6" i="6"/>
  <c r="T4" i="6"/>
  <c r="T19" i="6"/>
  <c r="T7" i="6"/>
  <c r="T16" i="6"/>
  <c r="T8" i="6"/>
  <c r="T9" i="6"/>
  <c r="T10" i="6"/>
  <c r="T11" i="6"/>
  <c r="T17" i="6"/>
  <c r="T12" i="6"/>
  <c r="T20" i="6"/>
  <c r="T21" i="6"/>
  <c r="T23" i="6"/>
  <c r="T13" i="6"/>
  <c r="T24" i="6"/>
  <c r="T25" i="6"/>
  <c r="T26" i="6"/>
  <c r="T27" i="6"/>
  <c r="T28" i="6"/>
  <c r="T29" i="6"/>
  <c r="T30" i="6"/>
  <c r="T31" i="6"/>
  <c r="T32" i="6"/>
  <c r="T33" i="6"/>
  <c r="T14" i="6"/>
  <c r="R4" i="4"/>
  <c r="R11" i="4"/>
  <c r="R15" i="4"/>
  <c r="R5" i="4"/>
  <c r="R9" i="4"/>
  <c r="R14" i="4"/>
  <c r="R12" i="4"/>
  <c r="R16" i="4"/>
  <c r="R6" i="4"/>
  <c r="R10" i="4"/>
  <c r="R17" i="4"/>
  <c r="R13" i="4"/>
  <c r="R18" i="4"/>
  <c r="R7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8" i="4"/>
  <c r="R33" i="7"/>
  <c r="S33" i="7" s="1"/>
  <c r="R32" i="7"/>
  <c r="S32" i="7" s="1"/>
  <c r="R31" i="7"/>
  <c r="S31" i="7" s="1"/>
  <c r="R30" i="7"/>
  <c r="S30" i="7" s="1"/>
  <c r="R29" i="7"/>
  <c r="S29" i="7" s="1"/>
  <c r="R28" i="7"/>
  <c r="S28" i="7" s="1"/>
  <c r="R27" i="7"/>
  <c r="S27" i="7" s="1"/>
  <c r="R26" i="7"/>
  <c r="S26" i="7" s="1"/>
  <c r="R25" i="7"/>
  <c r="S25" i="7" s="1"/>
  <c r="R24" i="7"/>
  <c r="S24" i="7" s="1"/>
  <c r="R23" i="7"/>
  <c r="S23" i="7" s="1"/>
  <c r="R22" i="7"/>
  <c r="S22" i="7" s="1"/>
  <c r="R21" i="7"/>
  <c r="S21" i="7" s="1"/>
  <c r="R20" i="7"/>
  <c r="S20" i="7" s="1"/>
  <c r="R19" i="7"/>
  <c r="S19" i="7" s="1"/>
  <c r="R18" i="7"/>
  <c r="S18" i="7" s="1"/>
  <c r="R17" i="7"/>
  <c r="S17" i="7" s="1"/>
  <c r="R16" i="7"/>
  <c r="S16" i="7" s="1"/>
  <c r="R15" i="7"/>
  <c r="S15" i="7" s="1"/>
  <c r="R14" i="7"/>
  <c r="S14" i="7" s="1"/>
  <c r="R10" i="7"/>
  <c r="S10" i="7" s="1"/>
  <c r="R13" i="7"/>
  <c r="S13" i="7" s="1"/>
  <c r="R9" i="7"/>
  <c r="S9" i="7" s="1"/>
  <c r="R12" i="7"/>
  <c r="S12" i="7" s="1"/>
  <c r="R5" i="7"/>
  <c r="S5" i="7" s="1"/>
  <c r="R4" i="7"/>
  <c r="S4" i="7" s="1"/>
  <c r="R8" i="7"/>
  <c r="S8" i="7" s="1"/>
  <c r="R11" i="7"/>
  <c r="S11" i="7" s="1"/>
  <c r="R7" i="7"/>
  <c r="S7" i="7" s="1"/>
  <c r="R6" i="7"/>
  <c r="S6" i="7" s="1"/>
  <c r="R4" i="8"/>
  <c r="S4" i="8" s="1"/>
  <c r="R6" i="8"/>
  <c r="S6" i="8" s="1"/>
  <c r="R7" i="8"/>
  <c r="S7" i="8" s="1"/>
  <c r="R10" i="8"/>
  <c r="S10" i="8" s="1"/>
  <c r="R8" i="8"/>
  <c r="S8" i="8" s="1"/>
  <c r="R11" i="8"/>
  <c r="S11" i="8" s="1"/>
  <c r="R12" i="8"/>
  <c r="S12" i="8" s="1"/>
  <c r="R13" i="8"/>
  <c r="S13" i="8" s="1"/>
  <c r="R9" i="8"/>
  <c r="S9" i="8" s="1"/>
  <c r="R5" i="8"/>
  <c r="S5" i="8" s="1"/>
  <c r="R14" i="8"/>
  <c r="S14" i="8" s="1"/>
  <c r="R15" i="8"/>
  <c r="S15" i="8" s="1"/>
  <c r="R16" i="8"/>
  <c r="S16" i="8" s="1"/>
  <c r="R17" i="8"/>
  <c r="S17" i="8" s="1"/>
  <c r="R18" i="8"/>
  <c r="S18" i="8" s="1"/>
  <c r="R19" i="8"/>
  <c r="S19" i="8" s="1"/>
  <c r="R20" i="8"/>
  <c r="S20" i="8" s="1"/>
  <c r="R21" i="8"/>
  <c r="S21" i="8" s="1"/>
  <c r="R22" i="8"/>
  <c r="S22" i="8" s="1"/>
  <c r="R23" i="8"/>
  <c r="S23" i="8" s="1"/>
  <c r="R24" i="8"/>
  <c r="S24" i="8" s="1"/>
  <c r="R25" i="8"/>
  <c r="S25" i="8" s="1"/>
  <c r="R26" i="8"/>
  <c r="S26" i="8" s="1"/>
  <c r="R27" i="8"/>
  <c r="S27" i="8" s="1"/>
  <c r="R28" i="8"/>
  <c r="S28" i="8" s="1"/>
  <c r="R29" i="8"/>
  <c r="S29" i="8" s="1"/>
  <c r="R30" i="8"/>
  <c r="S30" i="8" s="1"/>
  <c r="R31" i="8"/>
  <c r="S31" i="8" s="1"/>
  <c r="R32" i="8"/>
  <c r="S32" i="8" s="1"/>
  <c r="R33" i="8"/>
  <c r="S33" i="8" s="1"/>
  <c r="O11" i="5" l="1"/>
  <c r="P11" i="5" s="1"/>
  <c r="O5" i="5"/>
  <c r="P5" i="5" s="1"/>
  <c r="O4" i="5"/>
  <c r="P4" i="5" s="1"/>
  <c r="O8" i="5"/>
  <c r="P8" i="5" s="1"/>
  <c r="O7" i="5"/>
  <c r="P7" i="5" s="1"/>
  <c r="O9" i="5"/>
  <c r="P9" i="5" s="1"/>
  <c r="O6" i="5"/>
  <c r="P6" i="5" s="1"/>
  <c r="O12" i="5"/>
  <c r="P12" i="5" s="1"/>
  <c r="O13" i="5"/>
  <c r="P13" i="5" s="1"/>
  <c r="O14" i="5"/>
  <c r="P14" i="5" s="1"/>
  <c r="O17" i="5"/>
  <c r="P17" i="5" s="1"/>
  <c r="O19" i="5"/>
  <c r="P19" i="5" s="1"/>
  <c r="O15" i="5"/>
  <c r="P15" i="5" s="1"/>
  <c r="O21" i="5"/>
  <c r="P21" i="5" s="1"/>
  <c r="O18" i="5"/>
  <c r="P18" i="5" s="1"/>
  <c r="O16" i="5"/>
  <c r="P16" i="5" s="1"/>
  <c r="O20" i="5"/>
  <c r="P20" i="5" s="1"/>
  <c r="O22" i="5"/>
  <c r="P22" i="5" s="1"/>
  <c r="O23" i="5"/>
  <c r="P23" i="5" s="1"/>
  <c r="O24" i="5"/>
  <c r="P24" i="5" s="1"/>
  <c r="O25" i="5"/>
  <c r="P25" i="5" s="1"/>
  <c r="O26" i="5"/>
  <c r="P26" i="5" s="1"/>
  <c r="O27" i="5"/>
  <c r="P27" i="5" s="1"/>
  <c r="O28" i="5"/>
  <c r="P28" i="5" s="1"/>
  <c r="O29" i="5"/>
  <c r="P29" i="5" s="1"/>
  <c r="O30" i="5"/>
  <c r="P30" i="5" s="1"/>
  <c r="O31" i="5"/>
  <c r="P31" i="5" s="1"/>
  <c r="O32" i="5"/>
  <c r="P32" i="5" s="1"/>
  <c r="O33" i="5"/>
  <c r="P33" i="5" s="1"/>
  <c r="O10" i="3"/>
  <c r="P10" i="3" s="1"/>
  <c r="O12" i="3"/>
  <c r="P12" i="3" s="1"/>
  <c r="O13" i="3"/>
  <c r="P13" i="3" s="1"/>
  <c r="O8" i="3"/>
  <c r="P8" i="3" s="1"/>
  <c r="O4" i="3"/>
  <c r="P4" i="3" s="1"/>
  <c r="O9" i="3"/>
  <c r="P9" i="3" s="1"/>
  <c r="O11" i="3"/>
  <c r="P11" i="3" s="1"/>
  <c r="O14" i="3"/>
  <c r="P14" i="3" s="1"/>
  <c r="O6" i="3"/>
  <c r="P6" i="3" s="1"/>
  <c r="P7" i="3"/>
  <c r="P15" i="3"/>
  <c r="P16" i="3"/>
  <c r="P17" i="3"/>
  <c r="P18" i="3"/>
  <c r="O19" i="3"/>
  <c r="P19" i="3" s="1"/>
  <c r="O20" i="3"/>
  <c r="P20" i="3" s="1"/>
  <c r="O21" i="3"/>
  <c r="P21" i="3" s="1"/>
  <c r="O22" i="3"/>
  <c r="P22" i="3" s="1"/>
  <c r="O23" i="3"/>
  <c r="P23" i="3" s="1"/>
  <c r="O24" i="3"/>
  <c r="P24" i="3" s="1"/>
  <c r="O25" i="3"/>
  <c r="P25" i="3" s="1"/>
  <c r="O26" i="3"/>
  <c r="P26" i="3" s="1"/>
  <c r="O27" i="3"/>
  <c r="P27" i="3" s="1"/>
  <c r="O28" i="3"/>
  <c r="P28" i="3" s="1"/>
  <c r="O29" i="3"/>
  <c r="P29" i="3" s="1"/>
  <c r="O30" i="3"/>
  <c r="P30" i="3" s="1"/>
  <c r="O31" i="3"/>
  <c r="P31" i="3" s="1"/>
  <c r="O32" i="3"/>
  <c r="P32" i="3" s="1"/>
  <c r="O33" i="3"/>
  <c r="P33" i="3" s="1"/>
  <c r="O5" i="3"/>
  <c r="P5" i="3" s="1"/>
  <c r="O10" i="5" l="1"/>
  <c r="P10" i="5" s="1"/>
</calcChain>
</file>

<file path=xl/sharedStrings.xml><?xml version="1.0" encoding="utf-8"?>
<sst xmlns="http://schemas.openxmlformats.org/spreadsheetml/2006/main" count="708" uniqueCount="234">
  <si>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</si>
  <si>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</si>
  <si>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</si>
  <si>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</si>
  <si>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</si>
  <si>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</si>
  <si>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</si>
  <si>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</si>
  <si>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</si>
  <si>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</si>
  <si>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</si>
  <si>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</si>
  <si>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</si>
  <si>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</si>
  <si>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</si>
  <si>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</si>
  <si>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</si>
  <si>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</si>
  <si>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</si>
  <si>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</si>
  <si>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</si>
  <si>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</si>
  <si>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</si>
  <si>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</si>
  <si>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зад. 9</t>
  </si>
  <si>
    <t>зад. 10</t>
  </si>
  <si>
    <t>зад. 9.1</t>
  </si>
  <si>
    <t>зад. 9.2</t>
  </si>
  <si>
    <t>зад. 9.3</t>
  </si>
  <si>
    <t>Гайсина</t>
  </si>
  <si>
    <t>Карина</t>
  </si>
  <si>
    <t>Рифовна</t>
  </si>
  <si>
    <t>8б</t>
  </si>
  <si>
    <t>Пятовская</t>
  </si>
  <si>
    <t>Софья</t>
  </si>
  <si>
    <t>Ивановна</t>
  </si>
  <si>
    <t>Оксенюк</t>
  </si>
  <si>
    <t>Максим</t>
  </si>
  <si>
    <t>Сергеевич</t>
  </si>
  <si>
    <t>Сорокин</t>
  </si>
  <si>
    <t>Илья</t>
  </si>
  <si>
    <t>Кульшина</t>
  </si>
  <si>
    <t>Анна</t>
  </si>
  <si>
    <t>Михайловна</t>
  </si>
  <si>
    <t>Сухорукова</t>
  </si>
  <si>
    <t>Алина</t>
  </si>
  <si>
    <t>Анатольевна</t>
  </si>
  <si>
    <t>Костюченко</t>
  </si>
  <si>
    <t>Виктория</t>
  </si>
  <si>
    <t>Евгеньевна</t>
  </si>
  <si>
    <t>Носова</t>
  </si>
  <si>
    <t>София</t>
  </si>
  <si>
    <t>Павловна</t>
  </si>
  <si>
    <t>Свежинцева</t>
  </si>
  <si>
    <t>Ангелина</t>
  </si>
  <si>
    <t>Сергеевна</t>
  </si>
  <si>
    <t>Никулина</t>
  </si>
  <si>
    <t>Мария</t>
  </si>
  <si>
    <t>Андреевна</t>
  </si>
  <si>
    <t>СОШ 42</t>
  </si>
  <si>
    <t>Гущина Элеонора Владимировна</t>
  </si>
  <si>
    <t>участник</t>
  </si>
  <si>
    <t>призер</t>
  </si>
  <si>
    <t>победитель</t>
  </si>
  <si>
    <t>9а</t>
  </si>
  <si>
    <t>9б</t>
  </si>
  <si>
    <t>Данильчук</t>
  </si>
  <si>
    <t>Анастасия</t>
  </si>
  <si>
    <t>Александровна</t>
  </si>
  <si>
    <t>Печенюк</t>
  </si>
  <si>
    <t>Каролина</t>
  </si>
  <si>
    <t>Григорьевна</t>
  </si>
  <si>
    <t>Гуркун</t>
  </si>
  <si>
    <t>Елизавета</t>
  </si>
  <si>
    <t>Эдуардовна</t>
  </si>
  <si>
    <t>Шкляев</t>
  </si>
  <si>
    <t>Кирилл</t>
  </si>
  <si>
    <t>Ульянов</t>
  </si>
  <si>
    <t>Андрей</t>
  </si>
  <si>
    <t>Владимирович</t>
  </si>
  <si>
    <t>Гейнбихнер</t>
  </si>
  <si>
    <t>Артем</t>
  </si>
  <si>
    <t>Дмитрий</t>
  </si>
  <si>
    <t>Валентинович</t>
  </si>
  <si>
    <t>Александрович</t>
  </si>
  <si>
    <t xml:space="preserve">Ортикова </t>
  </si>
  <si>
    <t>Мадинохон</t>
  </si>
  <si>
    <t>Зоиржон кызы</t>
  </si>
  <si>
    <t>Бутов</t>
  </si>
  <si>
    <t>Олегович</t>
  </si>
  <si>
    <t>Калинич</t>
  </si>
  <si>
    <t>Дарья</t>
  </si>
  <si>
    <t>Тропина</t>
  </si>
  <si>
    <t>Викторовна</t>
  </si>
  <si>
    <t>Юринская</t>
  </si>
  <si>
    <t>Гуц</t>
  </si>
  <si>
    <t>Павлович</t>
  </si>
  <si>
    <t>Мокрушин</t>
  </si>
  <si>
    <t>Сергей</t>
  </si>
  <si>
    <t>Игоревич</t>
  </si>
  <si>
    <t>Десятова</t>
  </si>
  <si>
    <t>Любовь</t>
  </si>
  <si>
    <t>Антоновна</t>
  </si>
  <si>
    <t>Кызродева</t>
  </si>
  <si>
    <t>Ксения</t>
  </si>
  <si>
    <t>Князева</t>
  </si>
  <si>
    <t>Олеся</t>
  </si>
  <si>
    <t>Витальевна</t>
  </si>
  <si>
    <t>Морозов</t>
  </si>
  <si>
    <t>Михаил</t>
  </si>
  <si>
    <t>Коноплев</t>
  </si>
  <si>
    <t>Никита</t>
  </si>
  <si>
    <t>Владиславович</t>
  </si>
  <si>
    <t>Воронина</t>
  </si>
  <si>
    <t>Романовна</t>
  </si>
  <si>
    <t>Бучельников</t>
  </si>
  <si>
    <t>Данила</t>
  </si>
  <si>
    <t>Денисович</t>
  </si>
  <si>
    <t>Алейник</t>
  </si>
  <si>
    <t>Семен</t>
  </si>
  <si>
    <t>Андреевич</t>
  </si>
  <si>
    <t>Колесниченко</t>
  </si>
  <si>
    <t>Дмитриевна</t>
  </si>
  <si>
    <t>Васильев</t>
  </si>
  <si>
    <t>Данил</t>
  </si>
  <si>
    <t>Крутикова</t>
  </si>
  <si>
    <t>Евгеня</t>
  </si>
  <si>
    <t>Мосяков</t>
  </si>
  <si>
    <t>Ярослав</t>
  </si>
  <si>
    <t>Максимович</t>
  </si>
  <si>
    <t>Боровлева</t>
  </si>
  <si>
    <t xml:space="preserve">Антонова </t>
  </si>
  <si>
    <t xml:space="preserve">Мария </t>
  </si>
  <si>
    <t>Николаевна</t>
  </si>
  <si>
    <t xml:space="preserve">Ульянов </t>
  </si>
  <si>
    <t>Строева</t>
  </si>
  <si>
    <t>Олеговна</t>
  </si>
  <si>
    <t>Изофатова</t>
  </si>
  <si>
    <t>Иулитта</t>
  </si>
  <si>
    <t>Владимировна</t>
  </si>
  <si>
    <t>Гужавин</t>
  </si>
  <si>
    <t>Евгеньевич</t>
  </si>
  <si>
    <t>Баладжаев</t>
  </si>
  <si>
    <t>Салам</t>
  </si>
  <si>
    <t>Мовлюдович</t>
  </si>
  <si>
    <t>Парамонов</t>
  </si>
  <si>
    <t>Леонид</t>
  </si>
  <si>
    <t>Незымаева</t>
  </si>
  <si>
    <t>Головин</t>
  </si>
  <si>
    <t>Евгений</t>
  </si>
  <si>
    <t>Карпухин</t>
  </si>
  <si>
    <t>Толмачева</t>
  </si>
  <si>
    <t>Дударева</t>
  </si>
  <si>
    <t>Фазылова</t>
  </si>
  <si>
    <t>Полина</t>
  </si>
  <si>
    <t>Соляненко</t>
  </si>
  <si>
    <t>6а</t>
  </si>
  <si>
    <t>Козлов</t>
  </si>
  <si>
    <t>Степан</t>
  </si>
  <si>
    <t>Иванович</t>
  </si>
  <si>
    <t>Отинов</t>
  </si>
  <si>
    <t>Тимофей</t>
  </si>
  <si>
    <t>Анатольевич</t>
  </si>
  <si>
    <t>Черепина</t>
  </si>
  <si>
    <t>Александра</t>
  </si>
  <si>
    <t>Щербатых</t>
  </si>
  <si>
    <t>Тимур</t>
  </si>
  <si>
    <t>Николаевич</t>
  </si>
  <si>
    <t>Омбоди</t>
  </si>
  <si>
    <t>Юлия</t>
  </si>
  <si>
    <t>Мухамедьярова</t>
  </si>
  <si>
    <t>Денисовна</t>
  </si>
  <si>
    <t>Шилоносова</t>
  </si>
  <si>
    <t xml:space="preserve">Никитина </t>
  </si>
  <si>
    <t xml:space="preserve">Дарья </t>
  </si>
  <si>
    <t xml:space="preserve">участник </t>
  </si>
  <si>
    <t>6 б</t>
  </si>
  <si>
    <t>Бочкова Нина Ивановна</t>
  </si>
  <si>
    <t>Блинова</t>
  </si>
  <si>
    <t>Вячеславовна</t>
  </si>
  <si>
    <t>Купцова</t>
  </si>
  <si>
    <t>Петровская</t>
  </si>
  <si>
    <t xml:space="preserve">СОШ 42 </t>
  </si>
  <si>
    <t>Павенский</t>
  </si>
  <si>
    <t>Егор</t>
  </si>
  <si>
    <t>7 а</t>
  </si>
  <si>
    <t>Петрусев</t>
  </si>
  <si>
    <t>Руслан</t>
  </si>
  <si>
    <t>Саракула</t>
  </si>
  <si>
    <t>Тарасович</t>
  </si>
  <si>
    <t>Давыдова</t>
  </si>
  <si>
    <t>Екатерина</t>
  </si>
  <si>
    <t>Каурова</t>
  </si>
  <si>
    <t>Юрьевна</t>
  </si>
  <si>
    <t>Олексенко</t>
  </si>
  <si>
    <t>Шаповалова</t>
  </si>
  <si>
    <t>Валерия</t>
  </si>
  <si>
    <t>Игоревна</t>
  </si>
  <si>
    <t>7б</t>
  </si>
  <si>
    <t>Богер</t>
  </si>
  <si>
    <t>Денис</t>
  </si>
  <si>
    <t>7 б</t>
  </si>
  <si>
    <t>Алибекова</t>
  </si>
  <si>
    <t>Натия</t>
  </si>
  <si>
    <t>Тураб кызы</t>
  </si>
  <si>
    <t>Губадова</t>
  </si>
  <si>
    <t>Хадиджа</t>
  </si>
  <si>
    <t>Иса кызы</t>
  </si>
  <si>
    <t>Муромцева</t>
  </si>
  <si>
    <t>Кира</t>
  </si>
  <si>
    <t>Сидльников</t>
  </si>
  <si>
    <t>Фадеев</t>
  </si>
  <si>
    <t>Даниил</t>
  </si>
  <si>
    <t>Викторович</t>
  </si>
  <si>
    <t xml:space="preserve">Клокол </t>
  </si>
  <si>
    <t>Мечковская</t>
  </si>
  <si>
    <t xml:space="preserve">Мыльников </t>
  </si>
  <si>
    <t>Иван</t>
  </si>
  <si>
    <t>Широбоков</t>
  </si>
  <si>
    <t>Савелий</t>
  </si>
  <si>
    <t>Кондратьев</t>
  </si>
  <si>
    <t>Николай</t>
  </si>
  <si>
    <t>Евсеев</t>
  </si>
  <si>
    <t>Андреевича</t>
  </si>
  <si>
    <t>Калимулин</t>
  </si>
  <si>
    <t>Ринат</t>
  </si>
  <si>
    <t>Рустамович</t>
  </si>
  <si>
    <t>8а</t>
  </si>
  <si>
    <t>Ананенкова</t>
  </si>
  <si>
    <t>Зинаида</t>
  </si>
  <si>
    <t>Смыкалова</t>
  </si>
  <si>
    <t>Афанасьев</t>
  </si>
  <si>
    <t>Блочкова Нина Ивановна</t>
  </si>
  <si>
    <t>Итоговые результаты школьного этапа всероссийской олимпиады 2022 года по обществознание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</si>
</sst>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1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0" zoomScaleNormal="90" workbookViewId="0">
      <selection sqref="A1:Q1"/>
    </sheetView>
  </sheetViews>
  <sheetFormatPr defaultRowHeight="15" x14ac:dyDescent="0.25"/>
  <cols>
    <col min="1" max="1" width="22.85546875" customWidth="1"/>
    <col min="2" max="2" width="22.7109375" customWidth="1"/>
    <col min="3" max="3" width="23.5703125" customWidth="1"/>
    <col min="4" max="4" width="8.42578125" bestFit="1" customWidth="1"/>
    <col min="7" max="7" width="40" customWidth="1"/>
    <col min="17" max="17" width="12.85546875" bestFit="1" customWidth="1"/>
  </cols>
  <sheetData>
    <row r="1" spans="1:17" ht="23.25" x14ac:dyDescent="0.25">
      <c r="A1" s="44" t="s">
        <v>233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4" t="s">
        <v>9</v>
      </c>
      <c r="K2" s="24" t="s">
        <v>10</v>
      </c>
      <c r="L2" s="24" t="s">
        <v>11</v>
      </c>
      <c r="M2" s="25" t="s">
        <v>12</v>
      </c>
      <c r="N2" s="25" t="s">
        <v>13</v>
      </c>
      <c r="O2" s="22" t="s">
        <v>15</v>
      </c>
      <c r="P2" s="1" t="s">
        <v>16</v>
      </c>
      <c r="Q2" s="22" t="s">
        <v>17</v>
      </c>
    </row>
    <row r="3" spans="1:17" ht="15.75" x14ac:dyDescent="0.25">
      <c r="A3" s="45" t="s">
        <v>18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 x14ac:dyDescent="0.25">
      <c r="A4" s="2" t="s">
        <v>153</v>
      </c>
      <c r="B4" s="37" t="s">
        <v>169</v>
      </c>
      <c r="C4" s="37" t="s">
        <v>55</v>
      </c>
      <c r="D4" s="29">
        <v>6</v>
      </c>
      <c r="E4" s="5" t="s">
        <v>156</v>
      </c>
      <c r="F4" s="28" t="s">
        <v>59</v>
      </c>
      <c r="G4" s="2" t="s">
        <v>60</v>
      </c>
      <c r="H4" s="6">
        <v>9</v>
      </c>
      <c r="I4" s="6">
        <v>10</v>
      </c>
      <c r="J4" s="6">
        <v>16</v>
      </c>
      <c r="K4" s="6">
        <v>9</v>
      </c>
      <c r="L4" s="6">
        <v>18</v>
      </c>
      <c r="M4" s="6">
        <v>4</v>
      </c>
      <c r="N4" s="6">
        <v>18</v>
      </c>
      <c r="O4" s="21">
        <f t="shared" ref="O4:O16" si="0">SUM(H4:N4)</f>
        <v>84</v>
      </c>
      <c r="P4" s="7">
        <f t="shared" ref="P4:P16" si="1">O4/100</f>
        <v>0.84</v>
      </c>
      <c r="Q4" s="8" t="s">
        <v>63</v>
      </c>
    </row>
    <row r="5" spans="1:17" ht="15" customHeight="1" x14ac:dyDescent="0.25">
      <c r="A5" s="2" t="s">
        <v>157</v>
      </c>
      <c r="B5" s="36" t="s">
        <v>158</v>
      </c>
      <c r="C5" s="36" t="s">
        <v>38</v>
      </c>
      <c r="D5" s="4">
        <v>1</v>
      </c>
      <c r="E5" s="5" t="s">
        <v>156</v>
      </c>
      <c r="F5" s="28" t="s">
        <v>59</v>
      </c>
      <c r="G5" s="2" t="s">
        <v>60</v>
      </c>
      <c r="H5" s="6">
        <v>9</v>
      </c>
      <c r="I5" s="6">
        <v>10</v>
      </c>
      <c r="J5" s="6">
        <v>16</v>
      </c>
      <c r="K5" s="6">
        <v>9</v>
      </c>
      <c r="L5" s="6">
        <v>16</v>
      </c>
      <c r="M5" s="6">
        <v>4</v>
      </c>
      <c r="N5" s="6">
        <v>16</v>
      </c>
      <c r="O5" s="21">
        <f t="shared" si="0"/>
        <v>80</v>
      </c>
      <c r="P5" s="7">
        <f t="shared" si="1"/>
        <v>0.8</v>
      </c>
      <c r="Q5" s="8" t="s">
        <v>62</v>
      </c>
    </row>
    <row r="6" spans="1:17" ht="15" customHeight="1" x14ac:dyDescent="0.25">
      <c r="A6" s="2" t="s">
        <v>172</v>
      </c>
      <c r="B6" s="37" t="s">
        <v>48</v>
      </c>
      <c r="C6" s="37" t="s">
        <v>55</v>
      </c>
      <c r="D6" s="29">
        <v>10</v>
      </c>
      <c r="E6" s="5" t="s">
        <v>156</v>
      </c>
      <c r="F6" s="28" t="s">
        <v>59</v>
      </c>
      <c r="G6" s="2" t="s">
        <v>60</v>
      </c>
      <c r="H6" s="6">
        <v>9</v>
      </c>
      <c r="I6" s="6">
        <v>10</v>
      </c>
      <c r="J6" s="6">
        <v>16</v>
      </c>
      <c r="K6" s="6">
        <v>9</v>
      </c>
      <c r="L6" s="6">
        <v>18</v>
      </c>
      <c r="M6" s="6">
        <v>2</v>
      </c>
      <c r="N6" s="6">
        <v>16</v>
      </c>
      <c r="O6" s="21">
        <f t="shared" si="0"/>
        <v>80</v>
      </c>
      <c r="P6" s="7">
        <f t="shared" si="1"/>
        <v>0.8</v>
      </c>
      <c r="Q6" s="8" t="s">
        <v>62</v>
      </c>
    </row>
    <row r="7" spans="1:17" ht="14.25" customHeight="1" x14ac:dyDescent="0.25">
      <c r="A7" s="2" t="s">
        <v>178</v>
      </c>
      <c r="B7" s="2" t="s">
        <v>174</v>
      </c>
      <c r="C7" s="2" t="s">
        <v>179</v>
      </c>
      <c r="D7" s="4">
        <v>12</v>
      </c>
      <c r="E7" s="5" t="s">
        <v>176</v>
      </c>
      <c r="F7" s="5" t="s">
        <v>182</v>
      </c>
      <c r="G7" s="2" t="s">
        <v>177</v>
      </c>
      <c r="H7" s="6">
        <v>9</v>
      </c>
      <c r="I7" s="6">
        <v>8</v>
      </c>
      <c r="J7" s="6">
        <v>16</v>
      </c>
      <c r="K7" s="6">
        <v>3</v>
      </c>
      <c r="L7" s="6">
        <v>14</v>
      </c>
      <c r="M7" s="6">
        <v>12</v>
      </c>
      <c r="N7" s="6">
        <v>10</v>
      </c>
      <c r="O7" s="21">
        <f t="shared" si="0"/>
        <v>72</v>
      </c>
      <c r="P7" s="7">
        <f t="shared" si="1"/>
        <v>0.72</v>
      </c>
      <c r="Q7" s="8" t="s">
        <v>62</v>
      </c>
    </row>
    <row r="8" spans="1:17" ht="15" customHeight="1" x14ac:dyDescent="0.25">
      <c r="A8" s="2" t="s">
        <v>165</v>
      </c>
      <c r="B8" s="3" t="s">
        <v>166</v>
      </c>
      <c r="C8" s="3" t="s">
        <v>167</v>
      </c>
      <c r="D8" s="9">
        <v>5</v>
      </c>
      <c r="E8" s="5" t="s">
        <v>156</v>
      </c>
      <c r="F8" s="28" t="s">
        <v>59</v>
      </c>
      <c r="G8" s="2" t="s">
        <v>60</v>
      </c>
      <c r="H8" s="6">
        <v>9</v>
      </c>
      <c r="I8" s="6">
        <v>8</v>
      </c>
      <c r="J8" s="6">
        <v>16</v>
      </c>
      <c r="K8" s="6">
        <v>3</v>
      </c>
      <c r="L8" s="6">
        <v>14</v>
      </c>
      <c r="M8" s="6">
        <v>2</v>
      </c>
      <c r="N8" s="6">
        <v>18</v>
      </c>
      <c r="O8" s="21">
        <f t="shared" si="0"/>
        <v>70</v>
      </c>
      <c r="P8" s="7">
        <f t="shared" si="1"/>
        <v>0.7</v>
      </c>
      <c r="Q8" s="38" t="s">
        <v>61</v>
      </c>
    </row>
    <row r="9" spans="1:17" ht="15" customHeight="1" x14ac:dyDescent="0.25">
      <c r="A9" s="2" t="s">
        <v>170</v>
      </c>
      <c r="B9" s="3" t="s">
        <v>48</v>
      </c>
      <c r="C9" s="3" t="s">
        <v>171</v>
      </c>
      <c r="D9" s="9">
        <v>7</v>
      </c>
      <c r="E9" s="5" t="s">
        <v>156</v>
      </c>
      <c r="F9" s="28" t="s">
        <v>59</v>
      </c>
      <c r="G9" s="2" t="s">
        <v>60</v>
      </c>
      <c r="H9" s="6">
        <v>9</v>
      </c>
      <c r="I9" s="6">
        <v>8</v>
      </c>
      <c r="J9" s="6">
        <v>16</v>
      </c>
      <c r="K9" s="6">
        <v>3</v>
      </c>
      <c r="L9" s="6">
        <v>14</v>
      </c>
      <c r="M9" s="6">
        <v>2</v>
      </c>
      <c r="N9" s="6">
        <v>18</v>
      </c>
      <c r="O9" s="21">
        <f t="shared" si="0"/>
        <v>70</v>
      </c>
      <c r="P9" s="7">
        <f t="shared" si="1"/>
        <v>0.7</v>
      </c>
      <c r="Q9" s="38" t="s">
        <v>61</v>
      </c>
    </row>
    <row r="10" spans="1:17" ht="15.75" customHeight="1" x14ac:dyDescent="0.25">
      <c r="A10" s="2" t="s">
        <v>127</v>
      </c>
      <c r="B10" s="3" t="s">
        <v>82</v>
      </c>
      <c r="C10" s="3" t="s">
        <v>159</v>
      </c>
      <c r="D10" s="9">
        <v>2</v>
      </c>
      <c r="E10" s="5" t="s">
        <v>156</v>
      </c>
      <c r="F10" s="28" t="s">
        <v>59</v>
      </c>
      <c r="G10" s="2" t="s">
        <v>60</v>
      </c>
      <c r="H10" s="6">
        <v>7</v>
      </c>
      <c r="I10" s="6">
        <v>12</v>
      </c>
      <c r="J10" s="6">
        <v>8</v>
      </c>
      <c r="K10" s="6">
        <v>0</v>
      </c>
      <c r="L10" s="6">
        <v>6</v>
      </c>
      <c r="M10" s="6">
        <v>4</v>
      </c>
      <c r="N10" s="6">
        <v>12</v>
      </c>
      <c r="O10" s="21">
        <f t="shared" si="0"/>
        <v>49</v>
      </c>
      <c r="P10" s="7">
        <f t="shared" si="1"/>
        <v>0.49</v>
      </c>
      <c r="Q10" s="8" t="s">
        <v>61</v>
      </c>
    </row>
    <row r="11" spans="1:17" ht="16.5" customHeight="1" x14ac:dyDescent="0.25">
      <c r="A11" s="2" t="s">
        <v>151</v>
      </c>
      <c r="B11" s="10" t="s">
        <v>67</v>
      </c>
      <c r="C11" s="10" t="s">
        <v>55</v>
      </c>
      <c r="D11" s="9">
        <v>8</v>
      </c>
      <c r="E11" s="5" t="s">
        <v>156</v>
      </c>
      <c r="F11" s="28" t="s">
        <v>59</v>
      </c>
      <c r="G11" s="2" t="s">
        <v>60</v>
      </c>
      <c r="H11" s="6">
        <v>4</v>
      </c>
      <c r="I11" s="6">
        <v>6</v>
      </c>
      <c r="J11" s="6">
        <v>8</v>
      </c>
      <c r="K11" s="6">
        <v>3</v>
      </c>
      <c r="L11" s="6">
        <v>6</v>
      </c>
      <c r="M11" s="6">
        <v>10</v>
      </c>
      <c r="N11" s="6">
        <v>12</v>
      </c>
      <c r="O11" s="21">
        <f t="shared" si="0"/>
        <v>49</v>
      </c>
      <c r="P11" s="7">
        <f t="shared" si="1"/>
        <v>0.49</v>
      </c>
      <c r="Q11" s="8" t="s">
        <v>61</v>
      </c>
    </row>
    <row r="12" spans="1:17" ht="18" customHeight="1" x14ac:dyDescent="0.25">
      <c r="A12" s="2" t="s">
        <v>160</v>
      </c>
      <c r="B12" s="36" t="s">
        <v>161</v>
      </c>
      <c r="C12" s="36" t="s">
        <v>162</v>
      </c>
      <c r="D12" s="4">
        <v>3</v>
      </c>
      <c r="E12" s="5" t="s">
        <v>156</v>
      </c>
      <c r="F12" s="28" t="s">
        <v>59</v>
      </c>
      <c r="G12" s="2" t="s">
        <v>60</v>
      </c>
      <c r="H12" s="6">
        <v>9</v>
      </c>
      <c r="I12" s="6">
        <v>6</v>
      </c>
      <c r="J12" s="6">
        <v>10</v>
      </c>
      <c r="K12" s="6">
        <v>3</v>
      </c>
      <c r="L12" s="6">
        <v>10</v>
      </c>
      <c r="M12" s="6">
        <v>10</v>
      </c>
      <c r="N12" s="6">
        <v>0</v>
      </c>
      <c r="O12" s="21">
        <f t="shared" si="0"/>
        <v>48</v>
      </c>
      <c r="P12" s="7">
        <f t="shared" si="1"/>
        <v>0.48</v>
      </c>
      <c r="Q12" s="8" t="s">
        <v>61</v>
      </c>
    </row>
    <row r="13" spans="1:17" ht="13.5" customHeight="1" x14ac:dyDescent="0.25">
      <c r="A13" s="2" t="s">
        <v>163</v>
      </c>
      <c r="B13" s="36" t="s">
        <v>164</v>
      </c>
      <c r="C13" s="36" t="s">
        <v>58</v>
      </c>
      <c r="D13" s="4">
        <v>4</v>
      </c>
      <c r="E13" s="5" t="s">
        <v>156</v>
      </c>
      <c r="F13" s="28" t="s">
        <v>59</v>
      </c>
      <c r="G13" s="2" t="s">
        <v>60</v>
      </c>
      <c r="H13" s="6">
        <v>5</v>
      </c>
      <c r="I13" s="6">
        <v>6</v>
      </c>
      <c r="J13" s="6">
        <v>8</v>
      </c>
      <c r="K13" s="6">
        <v>3</v>
      </c>
      <c r="L13" s="6">
        <v>10</v>
      </c>
      <c r="M13" s="6">
        <v>2</v>
      </c>
      <c r="N13" s="6">
        <v>14</v>
      </c>
      <c r="O13" s="21">
        <f t="shared" si="0"/>
        <v>48</v>
      </c>
      <c r="P13" s="7">
        <f t="shared" si="1"/>
        <v>0.48</v>
      </c>
      <c r="Q13" s="8" t="s">
        <v>61</v>
      </c>
    </row>
    <row r="14" spans="1:17" x14ac:dyDescent="0.25">
      <c r="A14" s="2" t="s">
        <v>168</v>
      </c>
      <c r="B14" s="37" t="s">
        <v>169</v>
      </c>
      <c r="C14" s="37" t="s">
        <v>68</v>
      </c>
      <c r="D14" s="4">
        <v>9</v>
      </c>
      <c r="E14" s="5" t="s">
        <v>156</v>
      </c>
      <c r="F14" s="28" t="s">
        <v>59</v>
      </c>
      <c r="G14" s="2" t="s">
        <v>60</v>
      </c>
      <c r="H14" s="6">
        <v>10</v>
      </c>
      <c r="I14" s="6">
        <v>12</v>
      </c>
      <c r="J14" s="6">
        <v>8</v>
      </c>
      <c r="K14" s="6">
        <v>3</v>
      </c>
      <c r="L14" s="6">
        <v>14</v>
      </c>
      <c r="M14" s="6">
        <v>0</v>
      </c>
      <c r="N14" s="6">
        <v>0</v>
      </c>
      <c r="O14" s="21">
        <f t="shared" si="0"/>
        <v>47</v>
      </c>
      <c r="P14" s="7">
        <f t="shared" si="1"/>
        <v>0.47</v>
      </c>
      <c r="Q14" s="8" t="s">
        <v>61</v>
      </c>
    </row>
    <row r="15" spans="1:17" x14ac:dyDescent="0.25">
      <c r="A15" s="3" t="s">
        <v>181</v>
      </c>
      <c r="B15" s="3" t="s">
        <v>57</v>
      </c>
      <c r="C15" s="3" t="s">
        <v>68</v>
      </c>
      <c r="D15" s="9">
        <v>11</v>
      </c>
      <c r="E15" s="5" t="s">
        <v>176</v>
      </c>
      <c r="F15" s="5" t="s">
        <v>182</v>
      </c>
      <c r="G15" s="2" t="s">
        <v>177</v>
      </c>
      <c r="H15" s="11">
        <v>7</v>
      </c>
      <c r="I15" s="11">
        <v>10</v>
      </c>
      <c r="J15" s="11">
        <v>12</v>
      </c>
      <c r="K15" s="11">
        <v>0</v>
      </c>
      <c r="L15" s="11">
        <v>12</v>
      </c>
      <c r="M15" s="11">
        <v>0</v>
      </c>
      <c r="N15" s="11">
        <v>0</v>
      </c>
      <c r="O15" s="21">
        <f t="shared" si="0"/>
        <v>41</v>
      </c>
      <c r="P15" s="7">
        <f t="shared" si="1"/>
        <v>0.41</v>
      </c>
      <c r="Q15" s="8" t="s">
        <v>61</v>
      </c>
    </row>
    <row r="16" spans="1:17" x14ac:dyDescent="0.25">
      <c r="A16" s="2" t="s">
        <v>180</v>
      </c>
      <c r="B16" s="2" t="s">
        <v>57</v>
      </c>
      <c r="C16" s="2" t="s">
        <v>114</v>
      </c>
      <c r="D16" s="4">
        <v>13</v>
      </c>
      <c r="E16" s="5" t="s">
        <v>176</v>
      </c>
      <c r="F16" s="5" t="s">
        <v>182</v>
      </c>
      <c r="G16" s="2" t="s">
        <v>177</v>
      </c>
      <c r="H16" s="6">
        <v>7</v>
      </c>
      <c r="I16" s="6">
        <v>6</v>
      </c>
      <c r="J16" s="6">
        <v>18</v>
      </c>
      <c r="K16" s="6">
        <v>0</v>
      </c>
      <c r="L16" s="6">
        <v>0</v>
      </c>
      <c r="M16" s="6">
        <v>0</v>
      </c>
      <c r="N16" s="6">
        <v>0</v>
      </c>
      <c r="O16" s="21">
        <f t="shared" si="0"/>
        <v>31</v>
      </c>
      <c r="P16" s="7">
        <f t="shared" si="1"/>
        <v>0.31</v>
      </c>
      <c r="Q16" s="8" t="s">
        <v>61</v>
      </c>
    </row>
    <row r="17" spans="1:17" x14ac:dyDescent="0.25">
      <c r="A17" s="3"/>
      <c r="B17" s="3"/>
      <c r="C17" s="3"/>
      <c r="D17" s="9"/>
      <c r="E17" s="5"/>
      <c r="F17" s="5"/>
      <c r="G17" s="2"/>
      <c r="H17" s="11"/>
      <c r="I17" s="11"/>
      <c r="J17" s="11"/>
      <c r="K17" s="11"/>
      <c r="L17" s="11"/>
      <c r="M17" s="11"/>
      <c r="N17" s="11"/>
      <c r="O17" s="35">
        <f t="shared" ref="O17:O33" si="2">SUM(H17:N17)</f>
        <v>0</v>
      </c>
      <c r="P17" s="7">
        <f t="shared" ref="P17:P33" si="3">O17/100</f>
        <v>0</v>
      </c>
      <c r="Q17" s="8"/>
    </row>
    <row r="18" spans="1:17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1">
        <f>SUM(H17:N17)</f>
        <v>0</v>
      </c>
      <c r="P18" s="7">
        <f t="shared" si="3"/>
        <v>0</v>
      </c>
      <c r="Q18" s="8"/>
    </row>
    <row r="19" spans="1:17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21">
        <f t="shared" si="2"/>
        <v>0</v>
      </c>
      <c r="P19" s="7">
        <f t="shared" si="3"/>
        <v>0</v>
      </c>
      <c r="Q19" s="8"/>
    </row>
    <row r="20" spans="1:17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21">
        <f t="shared" si="2"/>
        <v>0</v>
      </c>
      <c r="P20" s="7">
        <f t="shared" si="3"/>
        <v>0</v>
      </c>
      <c r="Q20" s="8"/>
    </row>
    <row r="21" spans="1:17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21">
        <f t="shared" si="2"/>
        <v>0</v>
      </c>
      <c r="P21" s="7">
        <f t="shared" si="3"/>
        <v>0</v>
      </c>
      <c r="Q21" s="8"/>
    </row>
    <row r="22" spans="1:17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21">
        <f t="shared" si="2"/>
        <v>0</v>
      </c>
      <c r="P22" s="7">
        <f t="shared" si="3"/>
        <v>0</v>
      </c>
      <c r="Q22" s="8"/>
    </row>
    <row r="23" spans="1:17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21">
        <f t="shared" si="2"/>
        <v>0</v>
      </c>
      <c r="P23" s="7">
        <f t="shared" si="3"/>
        <v>0</v>
      </c>
      <c r="Q23" s="8"/>
    </row>
    <row r="24" spans="1:17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21">
        <f t="shared" si="2"/>
        <v>0</v>
      </c>
      <c r="P24" s="7">
        <f t="shared" si="3"/>
        <v>0</v>
      </c>
      <c r="Q24" s="8"/>
    </row>
    <row r="25" spans="1:17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21">
        <f t="shared" si="2"/>
        <v>0</v>
      </c>
      <c r="P25" s="7">
        <f t="shared" si="3"/>
        <v>0</v>
      </c>
      <c r="Q25" s="8"/>
    </row>
    <row r="26" spans="1:17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21">
        <f t="shared" si="2"/>
        <v>0</v>
      </c>
      <c r="P26" s="7">
        <f t="shared" si="3"/>
        <v>0</v>
      </c>
      <c r="Q26" s="8"/>
    </row>
    <row r="27" spans="1:17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21">
        <f t="shared" si="2"/>
        <v>0</v>
      </c>
      <c r="P27" s="7">
        <f t="shared" si="3"/>
        <v>0</v>
      </c>
      <c r="Q27" s="8"/>
    </row>
    <row r="28" spans="1:17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21">
        <f t="shared" si="2"/>
        <v>0</v>
      </c>
      <c r="P28" s="7">
        <f t="shared" si="3"/>
        <v>0</v>
      </c>
      <c r="Q28" s="8"/>
    </row>
    <row r="29" spans="1:17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21">
        <f t="shared" si="2"/>
        <v>0</v>
      </c>
      <c r="P29" s="7">
        <f t="shared" si="3"/>
        <v>0</v>
      </c>
      <c r="Q29" s="8"/>
    </row>
    <row r="30" spans="1:17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21">
        <f t="shared" si="2"/>
        <v>0</v>
      </c>
      <c r="P30" s="7">
        <f t="shared" si="3"/>
        <v>0</v>
      </c>
      <c r="Q30" s="8"/>
    </row>
    <row r="31" spans="1:17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21">
        <f t="shared" si="2"/>
        <v>0</v>
      </c>
      <c r="P31" s="7">
        <f t="shared" si="3"/>
        <v>0</v>
      </c>
      <c r="Q31" s="8"/>
    </row>
    <row r="32" spans="1:17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21">
        <f t="shared" si="2"/>
        <v>0</v>
      </c>
      <c r="P32" s="7">
        <f t="shared" si="3"/>
        <v>0</v>
      </c>
      <c r="Q32" s="8"/>
    </row>
    <row r="33" spans="1:17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21">
        <f t="shared" si="2"/>
        <v>0</v>
      </c>
      <c r="P33" s="7">
        <f t="shared" si="3"/>
        <v>0</v>
      </c>
      <c r="Q33" s="8"/>
    </row>
  </sheetData>
  <sortState ref="A4:Q16">
    <sortCondition descending="1" ref="P4:P16"/>
  </sortState>
  <mergeCells count="2">
    <mergeCell ref="A1:Q1"/>
    <mergeCell ref="A3:Q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90" zoomScaleNormal="90" workbookViewId="0">
      <selection sqref="A1:S1"/>
    </sheetView>
  </sheetViews>
  <sheetFormatPr defaultRowHeight="15" x14ac:dyDescent="0.25"/>
  <cols>
    <col min="1" max="1" width="11.7109375" bestFit="1" customWidth="1"/>
    <col min="2" max="2" width="22" customWidth="1"/>
    <col min="3" max="3" width="21.5703125" customWidth="1"/>
    <col min="4" max="4" width="8.42578125" bestFit="1" customWidth="1"/>
    <col min="7" max="7" width="27.85546875" customWidth="1"/>
    <col min="19" max="19" width="12.85546875" bestFit="1" customWidth="1"/>
  </cols>
  <sheetData>
    <row r="1" spans="1:19" ht="23.25" x14ac:dyDescent="0.25">
      <c r="A1" s="44" t="s">
        <v>233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7" t="s">
        <v>14</v>
      </c>
      <c r="P2" s="27" t="s">
        <v>24</v>
      </c>
      <c r="Q2" s="22" t="s">
        <v>15</v>
      </c>
      <c r="R2" s="1" t="s">
        <v>16</v>
      </c>
      <c r="S2" s="22" t="s">
        <v>17</v>
      </c>
    </row>
    <row r="3" spans="1:19" ht="15.75" x14ac:dyDescent="0.25">
      <c r="A3" s="46" t="s">
        <v>19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</row>
    <row r="4" spans="1:19" x14ac:dyDescent="0.25">
      <c r="A4" s="37" t="s">
        <v>186</v>
      </c>
      <c r="B4" s="37" t="s">
        <v>187</v>
      </c>
      <c r="C4" s="37" t="s">
        <v>79</v>
      </c>
      <c r="D4" s="29">
        <v>2</v>
      </c>
      <c r="E4" s="5" t="s">
        <v>185</v>
      </c>
      <c r="F4" s="5" t="s">
        <v>59</v>
      </c>
      <c r="G4" s="2" t="s">
        <v>177</v>
      </c>
      <c r="H4" s="11">
        <v>7</v>
      </c>
      <c r="I4" s="11">
        <v>4</v>
      </c>
      <c r="J4" s="11">
        <v>5</v>
      </c>
      <c r="K4" s="11">
        <v>3</v>
      </c>
      <c r="L4" s="11">
        <v>2</v>
      </c>
      <c r="M4" s="11">
        <v>9</v>
      </c>
      <c r="N4" s="11">
        <v>0</v>
      </c>
      <c r="O4" s="11">
        <v>6</v>
      </c>
      <c r="P4" s="11">
        <v>0</v>
      </c>
      <c r="Q4" s="21">
        <f t="shared" ref="Q4:Q18" si="0">SUM(H4:P4)</f>
        <v>36</v>
      </c>
      <c r="R4" s="7">
        <f t="shared" ref="R4:R18" si="1">Q4/74</f>
        <v>0.48648648648648651</v>
      </c>
      <c r="S4" s="8" t="s">
        <v>175</v>
      </c>
    </row>
    <row r="5" spans="1:19" x14ac:dyDescent="0.25">
      <c r="A5" s="3" t="s">
        <v>192</v>
      </c>
      <c r="B5" s="3" t="s">
        <v>91</v>
      </c>
      <c r="C5" s="3" t="s">
        <v>193</v>
      </c>
      <c r="D5" s="9">
        <v>5</v>
      </c>
      <c r="E5" s="5" t="s">
        <v>185</v>
      </c>
      <c r="F5" s="5" t="s">
        <v>59</v>
      </c>
      <c r="G5" s="2" t="s">
        <v>177</v>
      </c>
      <c r="H5" s="11">
        <v>9</v>
      </c>
      <c r="I5" s="11">
        <v>1</v>
      </c>
      <c r="J5" s="11">
        <v>6</v>
      </c>
      <c r="K5" s="11">
        <v>1</v>
      </c>
      <c r="L5" s="11">
        <v>2</v>
      </c>
      <c r="M5" s="11">
        <v>5</v>
      </c>
      <c r="N5" s="11">
        <v>2</v>
      </c>
      <c r="O5" s="11">
        <v>0</v>
      </c>
      <c r="P5" s="11">
        <v>0</v>
      </c>
      <c r="Q5" s="21">
        <f t="shared" si="0"/>
        <v>26</v>
      </c>
      <c r="R5" s="7">
        <f t="shared" si="1"/>
        <v>0.35135135135135137</v>
      </c>
      <c r="S5" s="8" t="s">
        <v>175</v>
      </c>
    </row>
    <row r="6" spans="1:19" x14ac:dyDescent="0.25">
      <c r="A6" s="2" t="s">
        <v>205</v>
      </c>
      <c r="B6" s="2" t="s">
        <v>206</v>
      </c>
      <c r="C6" s="2" t="s">
        <v>207</v>
      </c>
      <c r="D6" s="29">
        <v>10</v>
      </c>
      <c r="E6" s="29" t="s">
        <v>198</v>
      </c>
      <c r="F6" s="5" t="s">
        <v>59</v>
      </c>
      <c r="G6" s="2" t="s">
        <v>177</v>
      </c>
      <c r="H6" s="11">
        <v>9</v>
      </c>
      <c r="I6" s="11">
        <v>1</v>
      </c>
      <c r="J6" s="11">
        <v>6</v>
      </c>
      <c r="K6" s="11">
        <v>1</v>
      </c>
      <c r="L6" s="11">
        <v>2</v>
      </c>
      <c r="M6" s="11">
        <v>5</v>
      </c>
      <c r="N6" s="11">
        <v>2</v>
      </c>
      <c r="O6" s="11">
        <v>0</v>
      </c>
      <c r="P6" s="11">
        <v>0</v>
      </c>
      <c r="Q6" s="21">
        <f t="shared" si="0"/>
        <v>26</v>
      </c>
      <c r="R6" s="7">
        <f t="shared" si="1"/>
        <v>0.35135135135135137</v>
      </c>
      <c r="S6" s="8" t="s">
        <v>175</v>
      </c>
    </row>
    <row r="7" spans="1:19" x14ac:dyDescent="0.25">
      <c r="A7" s="37" t="s">
        <v>215</v>
      </c>
      <c r="B7" s="37" t="s">
        <v>48</v>
      </c>
      <c r="C7" s="37" t="s">
        <v>52</v>
      </c>
      <c r="D7" s="29">
        <v>15</v>
      </c>
      <c r="E7" s="29" t="s">
        <v>198</v>
      </c>
      <c r="F7" s="5" t="s">
        <v>59</v>
      </c>
      <c r="G7" s="2" t="s">
        <v>177</v>
      </c>
      <c r="H7" s="11">
        <v>9</v>
      </c>
      <c r="I7" s="11">
        <v>1</v>
      </c>
      <c r="J7" s="11">
        <v>6</v>
      </c>
      <c r="K7" s="11">
        <v>1</v>
      </c>
      <c r="L7" s="11">
        <v>2</v>
      </c>
      <c r="M7" s="11">
        <v>5</v>
      </c>
      <c r="N7" s="11">
        <v>2</v>
      </c>
      <c r="O7" s="11">
        <v>0</v>
      </c>
      <c r="P7" s="11">
        <v>0</v>
      </c>
      <c r="Q7" s="21">
        <f t="shared" si="0"/>
        <v>26</v>
      </c>
      <c r="R7" s="7">
        <f t="shared" si="1"/>
        <v>0.35135135135135137</v>
      </c>
      <c r="S7" s="8" t="s">
        <v>175</v>
      </c>
    </row>
    <row r="8" spans="1:19" x14ac:dyDescent="0.25">
      <c r="A8" s="36" t="s">
        <v>183</v>
      </c>
      <c r="B8" s="36" t="s">
        <v>184</v>
      </c>
      <c r="C8" s="36" t="s">
        <v>117</v>
      </c>
      <c r="D8" s="4">
        <v>1</v>
      </c>
      <c r="E8" s="5" t="s">
        <v>185</v>
      </c>
      <c r="F8" s="5" t="s">
        <v>182</v>
      </c>
      <c r="G8" s="2" t="s">
        <v>177</v>
      </c>
      <c r="H8" s="6">
        <v>8</v>
      </c>
      <c r="I8" s="6">
        <v>4</v>
      </c>
      <c r="J8" s="6">
        <v>0</v>
      </c>
      <c r="K8" s="6">
        <v>0</v>
      </c>
      <c r="L8" s="6">
        <v>0</v>
      </c>
      <c r="M8" s="6">
        <v>5</v>
      </c>
      <c r="N8" s="6">
        <v>6</v>
      </c>
      <c r="O8" s="6">
        <v>0</v>
      </c>
      <c r="P8" s="6">
        <v>0</v>
      </c>
      <c r="Q8" s="21">
        <f t="shared" si="0"/>
        <v>23</v>
      </c>
      <c r="R8" s="7">
        <f t="shared" si="1"/>
        <v>0.3108108108108108</v>
      </c>
      <c r="S8" s="8" t="s">
        <v>175</v>
      </c>
    </row>
    <row r="9" spans="1:19" x14ac:dyDescent="0.25">
      <c r="A9" s="3" t="s">
        <v>194</v>
      </c>
      <c r="B9" s="3" t="s">
        <v>76</v>
      </c>
      <c r="C9" s="3" t="s">
        <v>99</v>
      </c>
      <c r="D9" s="9">
        <v>6</v>
      </c>
      <c r="E9" s="5" t="s">
        <v>185</v>
      </c>
      <c r="F9" s="5" t="s">
        <v>59</v>
      </c>
      <c r="G9" s="2" t="s">
        <v>177</v>
      </c>
      <c r="H9" s="11">
        <v>9</v>
      </c>
      <c r="I9" s="11">
        <v>0</v>
      </c>
      <c r="J9" s="11">
        <v>6</v>
      </c>
      <c r="K9" s="11">
        <v>0</v>
      </c>
      <c r="L9" s="11">
        <v>0</v>
      </c>
      <c r="M9" s="11">
        <v>0</v>
      </c>
      <c r="N9" s="11">
        <v>6</v>
      </c>
      <c r="O9" s="11">
        <v>0</v>
      </c>
      <c r="P9" s="11">
        <v>0</v>
      </c>
      <c r="Q9" s="21">
        <f t="shared" si="0"/>
        <v>21</v>
      </c>
      <c r="R9" s="7">
        <f t="shared" si="1"/>
        <v>0.28378378378378377</v>
      </c>
      <c r="S9" s="8" t="s">
        <v>175</v>
      </c>
    </row>
    <row r="10" spans="1:19" x14ac:dyDescent="0.25">
      <c r="A10" s="3" t="s">
        <v>208</v>
      </c>
      <c r="B10" s="3" t="s">
        <v>209</v>
      </c>
      <c r="C10" s="3" t="s">
        <v>52</v>
      </c>
      <c r="D10" s="9">
        <v>11</v>
      </c>
      <c r="E10" s="29" t="s">
        <v>198</v>
      </c>
      <c r="F10" s="5" t="s">
        <v>59</v>
      </c>
      <c r="G10" s="2" t="s">
        <v>177</v>
      </c>
      <c r="H10" s="11">
        <v>9</v>
      </c>
      <c r="I10" s="11">
        <v>0</v>
      </c>
      <c r="J10" s="11">
        <v>6</v>
      </c>
      <c r="K10" s="11">
        <v>0</v>
      </c>
      <c r="L10" s="11">
        <v>0</v>
      </c>
      <c r="M10" s="11">
        <v>0</v>
      </c>
      <c r="N10" s="11">
        <v>6</v>
      </c>
      <c r="O10" s="11">
        <v>0</v>
      </c>
      <c r="P10" s="11">
        <v>0</v>
      </c>
      <c r="Q10" s="21">
        <f t="shared" si="0"/>
        <v>21</v>
      </c>
      <c r="R10" s="7">
        <f t="shared" si="1"/>
        <v>0.28378378378378377</v>
      </c>
      <c r="S10" s="8" t="s">
        <v>175</v>
      </c>
    </row>
    <row r="11" spans="1:19" x14ac:dyDescent="0.25">
      <c r="A11" s="36" t="s">
        <v>188</v>
      </c>
      <c r="B11" s="36" t="s">
        <v>76</v>
      </c>
      <c r="C11" s="36" t="s">
        <v>189</v>
      </c>
      <c r="D11" s="4">
        <v>3</v>
      </c>
      <c r="E11" s="5" t="s">
        <v>185</v>
      </c>
      <c r="F11" s="5" t="s">
        <v>59</v>
      </c>
      <c r="G11" s="2" t="s">
        <v>177</v>
      </c>
      <c r="H11" s="6">
        <v>5</v>
      </c>
      <c r="I11" s="6">
        <v>3</v>
      </c>
      <c r="J11" s="6">
        <v>2</v>
      </c>
      <c r="K11" s="6">
        <v>1</v>
      </c>
      <c r="L11" s="6">
        <v>0</v>
      </c>
      <c r="M11" s="6">
        <v>0</v>
      </c>
      <c r="N11" s="6">
        <v>6</v>
      </c>
      <c r="O11" s="6">
        <v>0</v>
      </c>
      <c r="P11" s="6">
        <v>0</v>
      </c>
      <c r="Q11" s="21">
        <f t="shared" si="0"/>
        <v>17</v>
      </c>
      <c r="R11" s="7">
        <f t="shared" si="1"/>
        <v>0.22972972972972974</v>
      </c>
      <c r="S11" s="8" t="s">
        <v>175</v>
      </c>
    </row>
    <row r="12" spans="1:19" x14ac:dyDescent="0.25">
      <c r="A12" s="40" t="s">
        <v>199</v>
      </c>
      <c r="B12" s="39" t="s">
        <v>200</v>
      </c>
      <c r="C12" s="39" t="s">
        <v>84</v>
      </c>
      <c r="D12" s="29">
        <v>8</v>
      </c>
      <c r="E12" s="9" t="s">
        <v>201</v>
      </c>
      <c r="F12" s="5" t="s">
        <v>59</v>
      </c>
      <c r="G12" s="2" t="s">
        <v>177</v>
      </c>
      <c r="H12" s="6">
        <v>5</v>
      </c>
      <c r="I12" s="6">
        <v>3</v>
      </c>
      <c r="J12" s="6">
        <v>2</v>
      </c>
      <c r="K12" s="6">
        <v>1</v>
      </c>
      <c r="L12" s="6">
        <v>0</v>
      </c>
      <c r="M12" s="6">
        <v>0</v>
      </c>
      <c r="N12" s="6">
        <v>6</v>
      </c>
      <c r="O12" s="6">
        <v>0</v>
      </c>
      <c r="P12" s="6">
        <v>0</v>
      </c>
      <c r="Q12" s="21">
        <f t="shared" si="0"/>
        <v>17</v>
      </c>
      <c r="R12" s="7">
        <f t="shared" si="1"/>
        <v>0.22972972972972974</v>
      </c>
      <c r="S12" s="8" t="s">
        <v>175</v>
      </c>
    </row>
    <row r="13" spans="1:19" x14ac:dyDescent="0.25">
      <c r="A13" s="30" t="s">
        <v>211</v>
      </c>
      <c r="B13" s="30" t="s">
        <v>212</v>
      </c>
      <c r="C13" s="30" t="s">
        <v>213</v>
      </c>
      <c r="D13" s="9">
        <v>13</v>
      </c>
      <c r="E13" s="9" t="s">
        <v>198</v>
      </c>
      <c r="F13" s="5" t="s">
        <v>59</v>
      </c>
      <c r="G13" s="2" t="s">
        <v>177</v>
      </c>
      <c r="H13" s="6">
        <v>5</v>
      </c>
      <c r="I13" s="6">
        <v>3</v>
      </c>
      <c r="J13" s="6">
        <v>2</v>
      </c>
      <c r="K13" s="6">
        <v>1</v>
      </c>
      <c r="L13" s="6">
        <v>0</v>
      </c>
      <c r="M13" s="6">
        <v>0</v>
      </c>
      <c r="N13" s="6">
        <v>6</v>
      </c>
      <c r="O13" s="6">
        <v>0</v>
      </c>
      <c r="P13" s="6">
        <v>0</v>
      </c>
      <c r="Q13" s="21">
        <f t="shared" si="0"/>
        <v>17</v>
      </c>
      <c r="R13" s="7">
        <f t="shared" si="1"/>
        <v>0.22972972972972974</v>
      </c>
      <c r="S13" s="8" t="s">
        <v>175</v>
      </c>
    </row>
    <row r="14" spans="1:19" x14ac:dyDescent="0.25">
      <c r="A14" s="31" t="s">
        <v>195</v>
      </c>
      <c r="B14" s="31" t="s">
        <v>196</v>
      </c>
      <c r="C14" s="31" t="s">
        <v>197</v>
      </c>
      <c r="D14" s="9">
        <v>7</v>
      </c>
      <c r="E14" s="5" t="s">
        <v>185</v>
      </c>
      <c r="F14" s="5" t="s">
        <v>59</v>
      </c>
      <c r="G14" s="2" t="s">
        <v>177</v>
      </c>
      <c r="H14" s="11">
        <v>4</v>
      </c>
      <c r="I14" s="11">
        <v>2</v>
      </c>
      <c r="J14" s="11">
        <v>0</v>
      </c>
      <c r="K14" s="11">
        <v>1</v>
      </c>
      <c r="L14" s="11">
        <v>2</v>
      </c>
      <c r="M14" s="11">
        <v>5</v>
      </c>
      <c r="N14" s="11">
        <v>0</v>
      </c>
      <c r="O14" s="11">
        <v>0</v>
      </c>
      <c r="P14" s="11">
        <v>0</v>
      </c>
      <c r="Q14" s="21">
        <f t="shared" si="0"/>
        <v>14</v>
      </c>
      <c r="R14" s="7">
        <f t="shared" si="1"/>
        <v>0.1891891891891892</v>
      </c>
      <c r="S14" s="8" t="s">
        <v>175</v>
      </c>
    </row>
    <row r="15" spans="1:19" x14ac:dyDescent="0.25">
      <c r="A15" s="30" t="s">
        <v>190</v>
      </c>
      <c r="B15" s="30" t="s">
        <v>191</v>
      </c>
      <c r="C15" s="30" t="s">
        <v>171</v>
      </c>
      <c r="D15" s="4">
        <v>4</v>
      </c>
      <c r="E15" s="5" t="s">
        <v>185</v>
      </c>
      <c r="F15" s="5" t="s">
        <v>59</v>
      </c>
      <c r="G15" s="2" t="s">
        <v>177</v>
      </c>
      <c r="H15" s="6">
        <v>7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6</v>
      </c>
      <c r="O15" s="6">
        <v>0</v>
      </c>
      <c r="P15" s="6">
        <v>0</v>
      </c>
      <c r="Q15" s="21">
        <f t="shared" si="0"/>
        <v>13</v>
      </c>
      <c r="R15" s="7">
        <f t="shared" si="1"/>
        <v>0.17567567567567569</v>
      </c>
      <c r="S15" s="8" t="s">
        <v>175</v>
      </c>
    </row>
    <row r="16" spans="1:19" x14ac:dyDescent="0.25">
      <c r="A16" s="37" t="s">
        <v>202</v>
      </c>
      <c r="B16" s="37" t="s">
        <v>203</v>
      </c>
      <c r="C16" s="37" t="s">
        <v>204</v>
      </c>
      <c r="D16" s="4">
        <v>9</v>
      </c>
      <c r="E16" s="9" t="s">
        <v>198</v>
      </c>
      <c r="F16" s="5" t="s">
        <v>59</v>
      </c>
      <c r="G16" s="2" t="s">
        <v>177</v>
      </c>
      <c r="H16" s="6">
        <v>7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6</v>
      </c>
      <c r="O16" s="6">
        <v>0</v>
      </c>
      <c r="P16" s="6">
        <v>0</v>
      </c>
      <c r="Q16" s="21">
        <f t="shared" si="0"/>
        <v>13</v>
      </c>
      <c r="R16" s="7">
        <f t="shared" si="1"/>
        <v>0.17567567567567569</v>
      </c>
      <c r="S16" s="8" t="s">
        <v>175</v>
      </c>
    </row>
    <row r="17" spans="1:19" x14ac:dyDescent="0.25">
      <c r="A17" s="32" t="s">
        <v>210</v>
      </c>
      <c r="B17" s="32" t="s">
        <v>81</v>
      </c>
      <c r="C17" s="32" t="s">
        <v>129</v>
      </c>
      <c r="D17" s="15">
        <v>12</v>
      </c>
      <c r="E17" s="9" t="s">
        <v>198</v>
      </c>
      <c r="F17" s="5" t="s">
        <v>59</v>
      </c>
      <c r="G17" s="2" t="s">
        <v>177</v>
      </c>
      <c r="H17" s="11">
        <v>4</v>
      </c>
      <c r="I17" s="11">
        <v>2</v>
      </c>
      <c r="J17" s="11">
        <v>0</v>
      </c>
      <c r="K17" s="11">
        <v>1</v>
      </c>
      <c r="L17" s="11">
        <v>2</v>
      </c>
      <c r="M17" s="11">
        <v>4</v>
      </c>
      <c r="N17" s="11">
        <v>0</v>
      </c>
      <c r="O17" s="11">
        <v>0</v>
      </c>
      <c r="P17" s="11">
        <v>0</v>
      </c>
      <c r="Q17" s="21">
        <f t="shared" si="0"/>
        <v>13</v>
      </c>
      <c r="R17" s="7">
        <f t="shared" si="1"/>
        <v>0.17567567567567569</v>
      </c>
      <c r="S17" s="8" t="s">
        <v>175</v>
      </c>
    </row>
    <row r="18" spans="1:19" x14ac:dyDescent="0.25">
      <c r="A18" s="36" t="s">
        <v>214</v>
      </c>
      <c r="B18" s="36" t="s">
        <v>98</v>
      </c>
      <c r="C18" s="36" t="s">
        <v>38</v>
      </c>
      <c r="D18" s="9">
        <v>14</v>
      </c>
      <c r="E18" s="9" t="s">
        <v>198</v>
      </c>
      <c r="F18" s="5" t="s">
        <v>59</v>
      </c>
      <c r="G18" s="2" t="s">
        <v>177</v>
      </c>
      <c r="H18" s="6">
        <v>7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6</v>
      </c>
      <c r="O18" s="6">
        <v>0</v>
      </c>
      <c r="P18" s="6">
        <v>0</v>
      </c>
      <c r="Q18" s="21">
        <f t="shared" si="0"/>
        <v>13</v>
      </c>
      <c r="R18" s="7">
        <f t="shared" si="1"/>
        <v>0.17567567567567569</v>
      </c>
      <c r="S18" s="8" t="s">
        <v>175</v>
      </c>
    </row>
    <row r="19" spans="1:19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21">
        <f t="shared" ref="Q19:Q33" si="2">SUM(H19:P19)</f>
        <v>0</v>
      </c>
      <c r="R19" s="7">
        <f t="shared" ref="R19:R33" si="3">Q19/74</f>
        <v>0</v>
      </c>
      <c r="S19" s="8"/>
    </row>
    <row r="20" spans="1:19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21">
        <f t="shared" si="2"/>
        <v>0</v>
      </c>
      <c r="R20" s="7">
        <f t="shared" si="3"/>
        <v>0</v>
      </c>
      <c r="S20" s="8"/>
    </row>
    <row r="21" spans="1:19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21">
        <f t="shared" si="2"/>
        <v>0</v>
      </c>
      <c r="R21" s="7">
        <f t="shared" si="3"/>
        <v>0</v>
      </c>
      <c r="S21" s="8"/>
    </row>
    <row r="22" spans="1:19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21">
        <f t="shared" si="2"/>
        <v>0</v>
      </c>
      <c r="R22" s="7">
        <f t="shared" si="3"/>
        <v>0</v>
      </c>
      <c r="S22" s="8"/>
    </row>
    <row r="23" spans="1:19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21">
        <f t="shared" si="2"/>
        <v>0</v>
      </c>
      <c r="R23" s="7">
        <f t="shared" si="3"/>
        <v>0</v>
      </c>
      <c r="S23" s="8"/>
    </row>
    <row r="24" spans="1:19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21">
        <f t="shared" si="2"/>
        <v>0</v>
      </c>
      <c r="R24" s="7">
        <f t="shared" si="3"/>
        <v>0</v>
      </c>
      <c r="S24" s="8"/>
    </row>
    <row r="25" spans="1:19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21">
        <f t="shared" si="2"/>
        <v>0</v>
      </c>
      <c r="R25" s="7">
        <f t="shared" si="3"/>
        <v>0</v>
      </c>
      <c r="S25" s="8"/>
    </row>
    <row r="26" spans="1:19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21">
        <f t="shared" si="2"/>
        <v>0</v>
      </c>
      <c r="R26" s="7">
        <f t="shared" si="3"/>
        <v>0</v>
      </c>
      <c r="S26" s="8"/>
    </row>
    <row r="27" spans="1:19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21">
        <f t="shared" si="2"/>
        <v>0</v>
      </c>
      <c r="R27" s="7">
        <f t="shared" si="3"/>
        <v>0</v>
      </c>
      <c r="S27" s="8"/>
    </row>
    <row r="28" spans="1:19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21">
        <f t="shared" si="2"/>
        <v>0</v>
      </c>
      <c r="R28" s="7">
        <f t="shared" si="3"/>
        <v>0</v>
      </c>
      <c r="S28" s="8"/>
    </row>
    <row r="29" spans="1:19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21">
        <f t="shared" si="2"/>
        <v>0</v>
      </c>
      <c r="R29" s="7">
        <f t="shared" si="3"/>
        <v>0</v>
      </c>
      <c r="S29" s="8"/>
    </row>
    <row r="30" spans="1:19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21">
        <f t="shared" si="2"/>
        <v>0</v>
      </c>
      <c r="R30" s="7">
        <f t="shared" si="3"/>
        <v>0</v>
      </c>
      <c r="S30" s="8"/>
    </row>
    <row r="31" spans="1:19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21">
        <f t="shared" si="2"/>
        <v>0</v>
      </c>
      <c r="R31" s="7">
        <f t="shared" si="3"/>
        <v>0</v>
      </c>
      <c r="S31" s="8"/>
    </row>
    <row r="32" spans="1:19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21">
        <f t="shared" si="2"/>
        <v>0</v>
      </c>
      <c r="R32" s="7">
        <f t="shared" si="3"/>
        <v>0</v>
      </c>
      <c r="S32" s="8"/>
    </row>
    <row r="33" spans="1:19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21">
        <f t="shared" si="2"/>
        <v>0</v>
      </c>
      <c r="R33" s="7">
        <f t="shared" si="3"/>
        <v>0</v>
      </c>
      <c r="S33" s="8"/>
    </row>
  </sheetData>
  <sortState ref="A4:S18">
    <sortCondition descending="1" ref="R4:R18"/>
  </sortState>
  <mergeCells count="2">
    <mergeCell ref="A1:S1"/>
    <mergeCell ref="A3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0" zoomScaleNormal="90" workbookViewId="0">
      <selection sqref="A1:Q1"/>
    </sheetView>
  </sheetViews>
  <sheetFormatPr defaultRowHeight="15" x14ac:dyDescent="0.25"/>
  <cols>
    <col min="1" max="1" width="14.140625" customWidth="1"/>
    <col min="2" max="2" width="11.7109375" customWidth="1"/>
    <col min="3" max="3" width="12" bestFit="1" customWidth="1"/>
    <col min="4" max="4" width="8.42578125" bestFit="1" customWidth="1"/>
    <col min="7" max="7" width="39" customWidth="1"/>
    <col min="17" max="17" width="12.85546875" bestFit="1" customWidth="1"/>
  </cols>
  <sheetData>
    <row r="1" spans="1:17" ht="23.25" x14ac:dyDescent="0.25">
      <c r="A1" s="44" t="s">
        <v>233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15</v>
      </c>
      <c r="P2" s="1" t="s">
        <v>16</v>
      </c>
      <c r="Q2" s="22" t="s">
        <v>17</v>
      </c>
    </row>
    <row r="3" spans="1:17" ht="15.75" x14ac:dyDescent="0.25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8" customHeight="1" x14ac:dyDescent="0.25">
      <c r="A4" s="2" t="s">
        <v>39</v>
      </c>
      <c r="B4" s="41" t="s">
        <v>40</v>
      </c>
      <c r="C4" s="41" t="s">
        <v>38</v>
      </c>
      <c r="D4" s="15">
        <v>4</v>
      </c>
      <c r="E4" s="5" t="s">
        <v>32</v>
      </c>
      <c r="F4" s="28" t="s">
        <v>59</v>
      </c>
      <c r="G4" s="2" t="s">
        <v>60</v>
      </c>
      <c r="H4" s="6">
        <v>8</v>
      </c>
      <c r="I4" s="6">
        <v>5</v>
      </c>
      <c r="J4" s="6">
        <v>12</v>
      </c>
      <c r="K4" s="6">
        <v>14</v>
      </c>
      <c r="L4" s="6">
        <v>4</v>
      </c>
      <c r="M4" s="6">
        <v>4</v>
      </c>
      <c r="N4" s="6">
        <v>8</v>
      </c>
      <c r="O4" s="21">
        <f t="shared" ref="O4:O21" si="0">SUM(H4:N4)</f>
        <v>55</v>
      </c>
      <c r="P4" s="7">
        <f t="shared" ref="P4:P21" si="1">O4/78</f>
        <v>0.70512820512820518</v>
      </c>
      <c r="Q4" s="8" t="s">
        <v>63</v>
      </c>
    </row>
    <row r="5" spans="1:17" ht="20.25" customHeight="1" x14ac:dyDescent="0.25">
      <c r="A5" s="2" t="s">
        <v>36</v>
      </c>
      <c r="B5" s="41" t="s">
        <v>37</v>
      </c>
      <c r="C5" s="41" t="s">
        <v>38</v>
      </c>
      <c r="D5" s="15">
        <v>3</v>
      </c>
      <c r="E5" s="5" t="s">
        <v>32</v>
      </c>
      <c r="F5" s="28" t="s">
        <v>59</v>
      </c>
      <c r="G5" s="2" t="s">
        <v>60</v>
      </c>
      <c r="H5" s="6">
        <v>7</v>
      </c>
      <c r="I5" s="6">
        <v>3</v>
      </c>
      <c r="J5" s="6">
        <v>12</v>
      </c>
      <c r="K5" s="6">
        <v>10</v>
      </c>
      <c r="L5" s="6">
        <v>4</v>
      </c>
      <c r="M5" s="6">
        <v>6</v>
      </c>
      <c r="N5" s="6">
        <v>8</v>
      </c>
      <c r="O5" s="21">
        <f t="shared" si="0"/>
        <v>50</v>
      </c>
      <c r="P5" s="7">
        <f t="shared" si="1"/>
        <v>0.64102564102564108</v>
      </c>
      <c r="Q5" s="8" t="s">
        <v>62</v>
      </c>
    </row>
    <row r="6" spans="1:17" ht="15.75" customHeight="1" x14ac:dyDescent="0.25">
      <c r="A6" s="2" t="s">
        <v>50</v>
      </c>
      <c r="B6" s="39" t="s">
        <v>51</v>
      </c>
      <c r="C6" s="39" t="s">
        <v>52</v>
      </c>
      <c r="D6" s="29">
        <v>8</v>
      </c>
      <c r="E6" s="29" t="s">
        <v>32</v>
      </c>
      <c r="F6" s="28" t="s">
        <v>59</v>
      </c>
      <c r="G6" s="2" t="s">
        <v>60</v>
      </c>
      <c r="H6" s="6">
        <v>5</v>
      </c>
      <c r="I6" s="6">
        <v>3</v>
      </c>
      <c r="J6" s="6">
        <v>12</v>
      </c>
      <c r="K6" s="6">
        <v>12</v>
      </c>
      <c r="L6" s="6">
        <v>4</v>
      </c>
      <c r="M6" s="6">
        <v>6</v>
      </c>
      <c r="N6" s="6">
        <v>8</v>
      </c>
      <c r="O6" s="21">
        <f t="shared" si="0"/>
        <v>50</v>
      </c>
      <c r="P6" s="7">
        <f t="shared" si="1"/>
        <v>0.64102564102564108</v>
      </c>
      <c r="Q6" s="8" t="s">
        <v>62</v>
      </c>
    </row>
    <row r="7" spans="1:17" ht="16.5" customHeight="1" x14ac:dyDescent="0.25">
      <c r="A7" s="2" t="s">
        <v>44</v>
      </c>
      <c r="B7" s="14" t="s">
        <v>45</v>
      </c>
      <c r="C7" s="14" t="s">
        <v>46</v>
      </c>
      <c r="D7" s="29">
        <v>6</v>
      </c>
      <c r="E7" s="29" t="s">
        <v>32</v>
      </c>
      <c r="F7" s="28" t="s">
        <v>59</v>
      </c>
      <c r="G7" s="2" t="s">
        <v>60</v>
      </c>
      <c r="H7" s="11">
        <v>3</v>
      </c>
      <c r="I7" s="11">
        <v>6</v>
      </c>
      <c r="J7" s="11">
        <v>8</v>
      </c>
      <c r="K7" s="11">
        <v>13</v>
      </c>
      <c r="L7" s="11">
        <v>5</v>
      </c>
      <c r="M7" s="11">
        <v>6</v>
      </c>
      <c r="N7" s="11">
        <v>7</v>
      </c>
      <c r="O7" s="21">
        <f t="shared" si="0"/>
        <v>48</v>
      </c>
      <c r="P7" s="7">
        <f t="shared" si="1"/>
        <v>0.61538461538461542</v>
      </c>
      <c r="Q7" s="8" t="s">
        <v>62</v>
      </c>
    </row>
    <row r="8" spans="1:17" ht="18" customHeight="1" x14ac:dyDescent="0.25">
      <c r="A8" s="2" t="s">
        <v>41</v>
      </c>
      <c r="B8" s="10" t="s">
        <v>42</v>
      </c>
      <c r="C8" s="10" t="s">
        <v>43</v>
      </c>
      <c r="D8" s="9">
        <v>5</v>
      </c>
      <c r="E8" s="9" t="s">
        <v>32</v>
      </c>
      <c r="F8" s="28" t="s">
        <v>59</v>
      </c>
      <c r="G8" s="2" t="s">
        <v>60</v>
      </c>
      <c r="H8" s="11">
        <v>4</v>
      </c>
      <c r="I8" s="11">
        <v>3</v>
      </c>
      <c r="J8" s="11">
        <v>6</v>
      </c>
      <c r="K8" s="11">
        <v>10</v>
      </c>
      <c r="L8" s="11">
        <v>4</v>
      </c>
      <c r="M8" s="11">
        <v>3</v>
      </c>
      <c r="N8" s="11">
        <v>8</v>
      </c>
      <c r="O8" s="21">
        <f t="shared" si="0"/>
        <v>38</v>
      </c>
      <c r="P8" s="7">
        <f t="shared" si="1"/>
        <v>0.48717948717948717</v>
      </c>
      <c r="Q8" s="8" t="s">
        <v>61</v>
      </c>
    </row>
    <row r="9" spans="1:17" ht="18" customHeight="1" x14ac:dyDescent="0.25">
      <c r="A9" s="2" t="s">
        <v>47</v>
      </c>
      <c r="B9" s="37" t="s">
        <v>48</v>
      </c>
      <c r="C9" s="37" t="s">
        <v>49</v>
      </c>
      <c r="D9" s="9">
        <v>7</v>
      </c>
      <c r="E9" s="9" t="s">
        <v>32</v>
      </c>
      <c r="F9" s="28" t="s">
        <v>59</v>
      </c>
      <c r="G9" s="2" t="s">
        <v>60</v>
      </c>
      <c r="H9" s="11">
        <v>5</v>
      </c>
      <c r="I9" s="11">
        <v>3</v>
      </c>
      <c r="J9" s="11">
        <v>6</v>
      </c>
      <c r="K9" s="11">
        <v>12</v>
      </c>
      <c r="L9" s="11">
        <v>4</v>
      </c>
      <c r="M9" s="11">
        <v>0</v>
      </c>
      <c r="N9" s="11">
        <v>8</v>
      </c>
      <c r="O9" s="21">
        <f t="shared" si="0"/>
        <v>38</v>
      </c>
      <c r="P9" s="7">
        <f t="shared" si="1"/>
        <v>0.48717948717948717</v>
      </c>
      <c r="Q9" s="8" t="s">
        <v>61</v>
      </c>
    </row>
    <row r="10" spans="1:17" ht="18" customHeight="1" x14ac:dyDescent="0.25">
      <c r="A10" s="2" t="s">
        <v>29</v>
      </c>
      <c r="B10" s="3" t="s">
        <v>30</v>
      </c>
      <c r="C10" s="3" t="s">
        <v>31</v>
      </c>
      <c r="D10" s="9">
        <v>1</v>
      </c>
      <c r="E10" s="5" t="s">
        <v>32</v>
      </c>
      <c r="F10" s="28" t="s">
        <v>59</v>
      </c>
      <c r="G10" s="2" t="s">
        <v>60</v>
      </c>
      <c r="H10" s="6">
        <v>4</v>
      </c>
      <c r="I10" s="6">
        <v>6</v>
      </c>
      <c r="J10" s="6">
        <v>6</v>
      </c>
      <c r="K10" s="6">
        <v>10</v>
      </c>
      <c r="L10" s="6">
        <v>4</v>
      </c>
      <c r="M10" s="6">
        <v>5</v>
      </c>
      <c r="N10" s="6">
        <v>2</v>
      </c>
      <c r="O10" s="21">
        <f t="shared" si="0"/>
        <v>37</v>
      </c>
      <c r="P10" s="7">
        <f t="shared" si="1"/>
        <v>0.47435897435897434</v>
      </c>
      <c r="Q10" s="8" t="s">
        <v>61</v>
      </c>
    </row>
    <row r="11" spans="1:17" ht="18.75" customHeight="1" x14ac:dyDescent="0.25">
      <c r="A11" s="2" t="s">
        <v>33</v>
      </c>
      <c r="B11" s="37" t="s">
        <v>34</v>
      </c>
      <c r="C11" s="37" t="s">
        <v>35</v>
      </c>
      <c r="D11" s="9">
        <v>2</v>
      </c>
      <c r="E11" s="5" t="s">
        <v>32</v>
      </c>
      <c r="F11" s="28" t="s">
        <v>59</v>
      </c>
      <c r="G11" s="2" t="s">
        <v>60</v>
      </c>
      <c r="H11" s="11">
        <v>3</v>
      </c>
      <c r="I11" s="11">
        <v>6</v>
      </c>
      <c r="J11" s="11">
        <v>6</v>
      </c>
      <c r="K11" s="11">
        <v>10</v>
      </c>
      <c r="L11" s="11">
        <v>8</v>
      </c>
      <c r="M11" s="11">
        <v>4</v>
      </c>
      <c r="N11" s="11">
        <v>0</v>
      </c>
      <c r="O11" s="21">
        <f t="shared" si="0"/>
        <v>37</v>
      </c>
      <c r="P11" s="7">
        <f t="shared" si="1"/>
        <v>0.47435897435897434</v>
      </c>
      <c r="Q11" s="8" t="s">
        <v>61</v>
      </c>
    </row>
    <row r="12" spans="1:17" ht="18" customHeight="1" x14ac:dyDescent="0.25">
      <c r="A12" s="2" t="s">
        <v>53</v>
      </c>
      <c r="B12" s="3" t="s">
        <v>54</v>
      </c>
      <c r="C12" s="3" t="s">
        <v>55</v>
      </c>
      <c r="D12" s="4">
        <v>9</v>
      </c>
      <c r="E12" s="5" t="s">
        <v>32</v>
      </c>
      <c r="F12" s="28" t="s">
        <v>59</v>
      </c>
      <c r="G12" s="2" t="s">
        <v>60</v>
      </c>
      <c r="H12" s="11">
        <v>4</v>
      </c>
      <c r="I12" s="11">
        <v>3</v>
      </c>
      <c r="J12" s="11">
        <v>6</v>
      </c>
      <c r="K12" s="11">
        <v>12</v>
      </c>
      <c r="L12" s="11">
        <v>4</v>
      </c>
      <c r="M12" s="11">
        <v>2</v>
      </c>
      <c r="N12" s="11">
        <v>6</v>
      </c>
      <c r="O12" s="21">
        <f t="shared" si="0"/>
        <v>37</v>
      </c>
      <c r="P12" s="7">
        <f t="shared" si="1"/>
        <v>0.47435897435897434</v>
      </c>
      <c r="Q12" s="8" t="s">
        <v>61</v>
      </c>
    </row>
    <row r="13" spans="1:17" ht="17.25" customHeight="1" x14ac:dyDescent="0.25">
      <c r="A13" s="2" t="s">
        <v>56</v>
      </c>
      <c r="B13" s="3" t="s">
        <v>57</v>
      </c>
      <c r="C13" s="3" t="s">
        <v>58</v>
      </c>
      <c r="D13" s="9">
        <v>10</v>
      </c>
      <c r="E13" s="9" t="s">
        <v>32</v>
      </c>
      <c r="F13" s="28" t="s">
        <v>59</v>
      </c>
      <c r="G13" s="2" t="s">
        <v>60</v>
      </c>
      <c r="H13" s="11">
        <v>5</v>
      </c>
      <c r="I13" s="11">
        <v>6</v>
      </c>
      <c r="J13" s="11">
        <v>6</v>
      </c>
      <c r="K13" s="11">
        <v>10</v>
      </c>
      <c r="L13" s="11">
        <v>6</v>
      </c>
      <c r="M13" s="11">
        <v>4</v>
      </c>
      <c r="N13" s="11">
        <v>0</v>
      </c>
      <c r="O13" s="21">
        <f t="shared" si="0"/>
        <v>37</v>
      </c>
      <c r="P13" s="7">
        <f t="shared" si="1"/>
        <v>0.47435897435897434</v>
      </c>
      <c r="Q13" s="8" t="s">
        <v>61</v>
      </c>
    </row>
    <row r="14" spans="1:17" x14ac:dyDescent="0.25">
      <c r="A14" s="33" t="s">
        <v>216</v>
      </c>
      <c r="B14" s="33" t="s">
        <v>217</v>
      </c>
      <c r="C14" s="33" t="s">
        <v>141</v>
      </c>
      <c r="D14" s="9">
        <v>11</v>
      </c>
      <c r="E14" s="9" t="s">
        <v>227</v>
      </c>
      <c r="F14" s="28" t="s">
        <v>59</v>
      </c>
      <c r="G14" s="3" t="s">
        <v>232</v>
      </c>
      <c r="H14" s="42">
        <v>3</v>
      </c>
      <c r="I14" s="42">
        <v>3</v>
      </c>
      <c r="J14" s="42">
        <v>2</v>
      </c>
      <c r="K14" s="42">
        <v>8</v>
      </c>
      <c r="L14" s="42">
        <v>5</v>
      </c>
      <c r="M14" s="42">
        <v>4</v>
      </c>
      <c r="N14" s="42">
        <v>0</v>
      </c>
      <c r="O14" s="21">
        <f t="shared" si="0"/>
        <v>25</v>
      </c>
      <c r="P14" s="7">
        <f t="shared" si="1"/>
        <v>0.32051282051282054</v>
      </c>
      <c r="Q14" s="8" t="s">
        <v>61</v>
      </c>
    </row>
    <row r="15" spans="1:17" x14ac:dyDescent="0.25">
      <c r="A15" s="36" t="s">
        <v>222</v>
      </c>
      <c r="B15" s="36" t="s">
        <v>81</v>
      </c>
      <c r="C15" s="36" t="s">
        <v>223</v>
      </c>
      <c r="D15" s="29">
        <v>14</v>
      </c>
      <c r="E15" s="29" t="s">
        <v>227</v>
      </c>
      <c r="F15" s="28" t="s">
        <v>59</v>
      </c>
      <c r="G15" s="37" t="s">
        <v>232</v>
      </c>
      <c r="H15" s="42">
        <v>4</v>
      </c>
      <c r="I15" s="42">
        <v>5</v>
      </c>
      <c r="J15" s="42">
        <v>2</v>
      </c>
      <c r="K15" s="42">
        <v>6</v>
      </c>
      <c r="L15" s="42">
        <v>4</v>
      </c>
      <c r="M15" s="42">
        <v>4</v>
      </c>
      <c r="N15" s="42">
        <v>0</v>
      </c>
      <c r="O15" s="21">
        <f t="shared" si="0"/>
        <v>25</v>
      </c>
      <c r="P15" s="7">
        <f t="shared" si="1"/>
        <v>0.32051282051282054</v>
      </c>
      <c r="Q15" s="8" t="s">
        <v>61</v>
      </c>
    </row>
    <row r="16" spans="1:17" x14ac:dyDescent="0.25">
      <c r="A16" s="37" t="s">
        <v>230</v>
      </c>
      <c r="B16" s="37" t="s">
        <v>164</v>
      </c>
      <c r="C16" s="37" t="s">
        <v>133</v>
      </c>
      <c r="D16" s="9">
        <v>17</v>
      </c>
      <c r="E16" s="20" t="s">
        <v>227</v>
      </c>
      <c r="F16" s="28" t="s">
        <v>59</v>
      </c>
      <c r="G16" s="37" t="s">
        <v>232</v>
      </c>
      <c r="H16" s="42">
        <v>3</v>
      </c>
      <c r="I16" s="42">
        <v>3</v>
      </c>
      <c r="J16" s="42">
        <v>2</v>
      </c>
      <c r="K16" s="42">
        <v>6</v>
      </c>
      <c r="L16" s="42">
        <v>4</v>
      </c>
      <c r="M16" s="42">
        <v>4</v>
      </c>
      <c r="N16" s="42">
        <v>0</v>
      </c>
      <c r="O16" s="21">
        <f t="shared" si="0"/>
        <v>22</v>
      </c>
      <c r="P16" s="7">
        <f t="shared" si="1"/>
        <v>0.28205128205128205</v>
      </c>
      <c r="Q16" s="38" t="s">
        <v>61</v>
      </c>
    </row>
    <row r="17" spans="1:17" x14ac:dyDescent="0.25">
      <c r="A17" s="37" t="s">
        <v>218</v>
      </c>
      <c r="B17" s="37" t="s">
        <v>219</v>
      </c>
      <c r="C17" s="37" t="s">
        <v>89</v>
      </c>
      <c r="D17" s="15">
        <v>12</v>
      </c>
      <c r="E17" s="16" t="s">
        <v>227</v>
      </c>
      <c r="F17" s="28" t="s">
        <v>59</v>
      </c>
      <c r="G17" s="37" t="s">
        <v>232</v>
      </c>
      <c r="H17" s="42">
        <v>3</v>
      </c>
      <c r="I17" s="42">
        <v>3</v>
      </c>
      <c r="J17" s="42">
        <v>2</v>
      </c>
      <c r="K17" s="42">
        <v>4</v>
      </c>
      <c r="L17" s="42">
        <v>4</v>
      </c>
      <c r="M17" s="42">
        <v>4</v>
      </c>
      <c r="N17" s="42">
        <v>0</v>
      </c>
      <c r="O17" s="21">
        <f t="shared" si="0"/>
        <v>20</v>
      </c>
      <c r="P17" s="7">
        <f t="shared" si="1"/>
        <v>0.25641025641025639</v>
      </c>
      <c r="Q17" s="38" t="s">
        <v>61</v>
      </c>
    </row>
    <row r="18" spans="1:17" x14ac:dyDescent="0.25">
      <c r="A18" s="34" t="s">
        <v>228</v>
      </c>
      <c r="B18" s="34" t="s">
        <v>229</v>
      </c>
      <c r="C18" s="34" t="s">
        <v>35</v>
      </c>
      <c r="D18" s="9">
        <v>16</v>
      </c>
      <c r="E18" s="29" t="s">
        <v>227</v>
      </c>
      <c r="F18" s="28" t="s">
        <v>59</v>
      </c>
      <c r="G18" s="37" t="s">
        <v>232</v>
      </c>
      <c r="H18" s="42">
        <v>3</v>
      </c>
      <c r="I18" s="42">
        <v>3</v>
      </c>
      <c r="J18" s="42">
        <v>2</v>
      </c>
      <c r="K18" s="42">
        <v>4</v>
      </c>
      <c r="L18" s="42">
        <v>4</v>
      </c>
      <c r="M18" s="42">
        <v>4</v>
      </c>
      <c r="N18" s="42">
        <v>0</v>
      </c>
      <c r="O18" s="21">
        <f t="shared" si="0"/>
        <v>20</v>
      </c>
      <c r="P18" s="7">
        <f t="shared" si="1"/>
        <v>0.25641025641025639</v>
      </c>
      <c r="Q18" s="38" t="s">
        <v>61</v>
      </c>
    </row>
    <row r="19" spans="1:17" x14ac:dyDescent="0.25">
      <c r="A19" s="36" t="s">
        <v>220</v>
      </c>
      <c r="B19" s="36" t="s">
        <v>221</v>
      </c>
      <c r="C19" s="36" t="s">
        <v>117</v>
      </c>
      <c r="D19" s="9">
        <v>13</v>
      </c>
      <c r="E19" s="9" t="s">
        <v>227</v>
      </c>
      <c r="F19" s="28" t="s">
        <v>59</v>
      </c>
      <c r="G19" s="37" t="s">
        <v>232</v>
      </c>
      <c r="H19" s="42">
        <v>3</v>
      </c>
      <c r="I19" s="42">
        <v>3</v>
      </c>
      <c r="J19" s="42">
        <v>2</v>
      </c>
      <c r="K19" s="42">
        <v>4</v>
      </c>
      <c r="L19" s="42">
        <v>2</v>
      </c>
      <c r="M19" s="42">
        <v>4</v>
      </c>
      <c r="N19" s="42">
        <v>0</v>
      </c>
      <c r="O19" s="21">
        <f t="shared" si="0"/>
        <v>18</v>
      </c>
      <c r="P19" s="7">
        <f t="shared" si="1"/>
        <v>0.23076923076923078</v>
      </c>
      <c r="Q19" s="38" t="s">
        <v>61</v>
      </c>
    </row>
    <row r="20" spans="1:17" x14ac:dyDescent="0.25">
      <c r="A20" s="37" t="s">
        <v>231</v>
      </c>
      <c r="B20" s="37" t="s">
        <v>76</v>
      </c>
      <c r="C20" s="37" t="s">
        <v>96</v>
      </c>
      <c r="D20" s="9">
        <v>18</v>
      </c>
      <c r="E20" s="20" t="s">
        <v>227</v>
      </c>
      <c r="F20" s="28" t="s">
        <v>59</v>
      </c>
      <c r="G20" s="37" t="s">
        <v>232</v>
      </c>
      <c r="H20" s="42">
        <v>4</v>
      </c>
      <c r="I20" s="42">
        <v>3</v>
      </c>
      <c r="J20" s="42">
        <v>2</v>
      </c>
      <c r="K20" s="42">
        <v>4</v>
      </c>
      <c r="L20" s="42">
        <v>4</v>
      </c>
      <c r="M20" s="42">
        <v>0</v>
      </c>
      <c r="N20" s="42">
        <v>0</v>
      </c>
      <c r="O20" s="21">
        <f t="shared" si="0"/>
        <v>17</v>
      </c>
      <c r="P20" s="7">
        <f t="shared" si="1"/>
        <v>0.21794871794871795</v>
      </c>
      <c r="Q20" s="38" t="s">
        <v>61</v>
      </c>
    </row>
    <row r="21" spans="1:17" x14ac:dyDescent="0.25">
      <c r="A21" s="37" t="s">
        <v>224</v>
      </c>
      <c r="B21" s="37" t="s">
        <v>225</v>
      </c>
      <c r="C21" s="37" t="s">
        <v>226</v>
      </c>
      <c r="D21" s="9">
        <v>15</v>
      </c>
      <c r="E21" s="20" t="s">
        <v>227</v>
      </c>
      <c r="F21" s="28" t="s">
        <v>59</v>
      </c>
      <c r="G21" s="37" t="s">
        <v>232</v>
      </c>
      <c r="H21" s="42">
        <v>3</v>
      </c>
      <c r="I21" s="42">
        <v>3</v>
      </c>
      <c r="J21" s="42">
        <v>2</v>
      </c>
      <c r="K21" s="42">
        <v>4</v>
      </c>
      <c r="L21" s="42">
        <v>4</v>
      </c>
      <c r="M21" s="42">
        <v>0</v>
      </c>
      <c r="N21" s="42">
        <v>0</v>
      </c>
      <c r="O21" s="21">
        <f t="shared" si="0"/>
        <v>16</v>
      </c>
      <c r="P21" s="7">
        <f t="shared" si="1"/>
        <v>0.20512820512820512</v>
      </c>
      <c r="Q21" s="38" t="s">
        <v>61</v>
      </c>
    </row>
    <row r="22" spans="1:17" x14ac:dyDescent="0.25">
      <c r="A22" s="14"/>
      <c r="B22" s="14"/>
      <c r="C22" s="14"/>
      <c r="D22" s="15"/>
      <c r="E22" s="16"/>
      <c r="F22" s="16"/>
      <c r="G22" s="17"/>
      <c r="H22" s="43"/>
      <c r="I22" s="43"/>
      <c r="J22" s="43"/>
      <c r="K22" s="43"/>
      <c r="L22" s="43"/>
      <c r="M22" s="43"/>
      <c r="N22" s="43"/>
      <c r="O22" s="21">
        <f t="shared" ref="O22:O33" si="2">SUM(H22:N22)</f>
        <v>0</v>
      </c>
      <c r="P22" s="7">
        <f t="shared" ref="P22:P33" si="3">O22/78</f>
        <v>0</v>
      </c>
      <c r="Q22" s="8"/>
    </row>
    <row r="23" spans="1:17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21">
        <f t="shared" si="2"/>
        <v>0</v>
      </c>
      <c r="P23" s="7">
        <f t="shared" si="3"/>
        <v>0</v>
      </c>
      <c r="Q23" s="8"/>
    </row>
    <row r="24" spans="1:17" x14ac:dyDescent="0.25">
      <c r="A24" s="40"/>
      <c r="B24" s="39"/>
      <c r="C24" s="39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21">
        <f t="shared" si="2"/>
        <v>0</v>
      </c>
      <c r="P24" s="7">
        <f t="shared" si="3"/>
        <v>0</v>
      </c>
      <c r="Q24" s="8"/>
    </row>
    <row r="25" spans="1:17" x14ac:dyDescent="0.25">
      <c r="A25" s="37"/>
      <c r="B25" s="37"/>
      <c r="C25" s="37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21">
        <f t="shared" si="2"/>
        <v>0</v>
      </c>
      <c r="P25" s="7">
        <f t="shared" si="3"/>
        <v>0</v>
      </c>
      <c r="Q25" s="8"/>
    </row>
    <row r="26" spans="1:17" x14ac:dyDescent="0.25">
      <c r="A26" s="37"/>
      <c r="B26" s="37"/>
      <c r="C26" s="37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21">
        <f t="shared" si="2"/>
        <v>0</v>
      </c>
      <c r="P26" s="7">
        <f t="shared" si="3"/>
        <v>0</v>
      </c>
      <c r="Q26" s="8"/>
    </row>
    <row r="27" spans="1:17" x14ac:dyDescent="0.25">
      <c r="A27" s="37"/>
      <c r="B27" s="37"/>
      <c r="C27" s="37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21">
        <f t="shared" si="2"/>
        <v>0</v>
      </c>
      <c r="P27" s="7">
        <f t="shared" si="3"/>
        <v>0</v>
      </c>
      <c r="Q27" s="8"/>
    </row>
    <row r="28" spans="1:17" x14ac:dyDescent="0.25">
      <c r="A28" s="36"/>
      <c r="B28" s="36"/>
      <c r="C28" s="36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21">
        <f t="shared" si="2"/>
        <v>0</v>
      </c>
      <c r="P28" s="7">
        <f t="shared" si="3"/>
        <v>0</v>
      </c>
      <c r="Q28" s="8"/>
    </row>
    <row r="29" spans="1:17" x14ac:dyDescent="0.25">
      <c r="A29" s="36"/>
      <c r="B29" s="36"/>
      <c r="C29" s="36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21">
        <f t="shared" si="2"/>
        <v>0</v>
      </c>
      <c r="P29" s="7">
        <f t="shared" si="3"/>
        <v>0</v>
      </c>
      <c r="Q29" s="8"/>
    </row>
    <row r="30" spans="1:17" x14ac:dyDescent="0.25">
      <c r="A30" s="37"/>
      <c r="B30" s="37"/>
      <c r="C30" s="37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21">
        <f t="shared" si="2"/>
        <v>0</v>
      </c>
      <c r="P30" s="7">
        <f t="shared" si="3"/>
        <v>0</v>
      </c>
      <c r="Q30" s="8"/>
    </row>
    <row r="31" spans="1:17" x14ac:dyDescent="0.25">
      <c r="A31" s="41"/>
      <c r="B31" s="41"/>
      <c r="C31" s="41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21">
        <f t="shared" si="2"/>
        <v>0</v>
      </c>
      <c r="P31" s="7">
        <f t="shared" si="3"/>
        <v>0</v>
      </c>
      <c r="Q31" s="8"/>
    </row>
    <row r="32" spans="1:17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21">
        <f t="shared" si="2"/>
        <v>0</v>
      </c>
      <c r="P32" s="7">
        <f t="shared" si="3"/>
        <v>0</v>
      </c>
      <c r="Q32" s="8"/>
    </row>
    <row r="33" spans="1:17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21">
        <f t="shared" si="2"/>
        <v>0</v>
      </c>
      <c r="P33" s="7">
        <f t="shared" si="3"/>
        <v>0</v>
      </c>
      <c r="Q33" s="8"/>
    </row>
  </sheetData>
  <sortState ref="A4:Q21">
    <sortCondition descending="1" ref="P4:P21"/>
  </sortState>
  <mergeCells count="2">
    <mergeCell ref="A1:Q1"/>
    <mergeCell ref="A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="90" zoomScaleNormal="90" workbookViewId="0">
      <selection sqref="A1:U1"/>
    </sheetView>
  </sheetViews>
  <sheetFormatPr defaultRowHeight="15" x14ac:dyDescent="0.25"/>
  <cols>
    <col min="1" max="1" width="11.5703125" customWidth="1"/>
    <col min="2" max="2" width="9.85546875" customWidth="1"/>
    <col min="3" max="3" width="15.28515625" bestFit="1" customWidth="1"/>
    <col min="4" max="4" width="8.42578125" bestFit="1" customWidth="1"/>
    <col min="7" max="7" width="28.5703125" customWidth="1"/>
    <col min="16" max="18" width="9.42578125" bestFit="1" customWidth="1"/>
    <col min="21" max="21" width="12.85546875" bestFit="1" customWidth="1"/>
  </cols>
  <sheetData>
    <row r="1" spans="1:21" ht="23.25" x14ac:dyDescent="0.25">
      <c r="A1" s="44" t="s">
        <v>233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7" t="s">
        <v>26</v>
      </c>
      <c r="Q2" s="27" t="s">
        <v>27</v>
      </c>
      <c r="R2" s="27" t="s">
        <v>28</v>
      </c>
      <c r="S2" s="22" t="s">
        <v>15</v>
      </c>
      <c r="T2" s="1" t="s">
        <v>16</v>
      </c>
      <c r="U2" s="22" t="s">
        <v>17</v>
      </c>
    </row>
    <row r="3" spans="1:21" ht="15.75" x14ac:dyDescent="0.25">
      <c r="A3" s="45" t="s">
        <v>21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5.75" customHeight="1" x14ac:dyDescent="0.25">
      <c r="A4" s="2" t="s">
        <v>80</v>
      </c>
      <c r="B4" s="37" t="s">
        <v>81</v>
      </c>
      <c r="C4" s="37" t="s">
        <v>83</v>
      </c>
      <c r="D4" s="29">
        <v>7</v>
      </c>
      <c r="E4" s="5" t="s">
        <v>64</v>
      </c>
      <c r="F4" s="28" t="s">
        <v>59</v>
      </c>
      <c r="G4" s="2" t="s">
        <v>60</v>
      </c>
      <c r="H4" s="6">
        <v>7</v>
      </c>
      <c r="I4" s="6">
        <v>3</v>
      </c>
      <c r="J4" s="6">
        <v>3</v>
      </c>
      <c r="K4" s="6">
        <v>0</v>
      </c>
      <c r="L4" s="6">
        <v>2</v>
      </c>
      <c r="M4" s="6">
        <v>2</v>
      </c>
      <c r="N4" s="6">
        <v>5</v>
      </c>
      <c r="O4" s="6">
        <v>2</v>
      </c>
      <c r="P4" s="6">
        <v>0</v>
      </c>
      <c r="Q4" s="6">
        <v>4</v>
      </c>
      <c r="R4" s="6">
        <v>3</v>
      </c>
      <c r="S4" s="21">
        <f t="shared" ref="S4:S23" si="0">SUM(H4:R4)</f>
        <v>31</v>
      </c>
      <c r="T4" s="7">
        <f t="shared" ref="T4:T23" si="1">S4/64</f>
        <v>0.484375</v>
      </c>
      <c r="U4" s="8" t="s">
        <v>61</v>
      </c>
    </row>
    <row r="5" spans="1:21" ht="16.5" customHeight="1" x14ac:dyDescent="0.25">
      <c r="A5" s="2" t="s">
        <v>110</v>
      </c>
      <c r="B5" s="36" t="s">
        <v>111</v>
      </c>
      <c r="C5" s="36" t="s">
        <v>112</v>
      </c>
      <c r="D5" s="4">
        <v>4</v>
      </c>
      <c r="E5" s="5" t="s">
        <v>64</v>
      </c>
      <c r="F5" s="28" t="s">
        <v>59</v>
      </c>
      <c r="G5" s="2" t="s">
        <v>60</v>
      </c>
      <c r="H5" s="6">
        <v>7</v>
      </c>
      <c r="I5" s="6">
        <v>3</v>
      </c>
      <c r="J5" s="6">
        <v>3</v>
      </c>
      <c r="K5" s="6">
        <v>0</v>
      </c>
      <c r="L5" s="6">
        <v>2</v>
      </c>
      <c r="M5" s="6">
        <v>2</v>
      </c>
      <c r="N5" s="6">
        <v>4</v>
      </c>
      <c r="O5" s="6">
        <v>2</v>
      </c>
      <c r="P5" s="6">
        <v>0</v>
      </c>
      <c r="Q5" s="6">
        <v>4</v>
      </c>
      <c r="R5" s="6">
        <v>3</v>
      </c>
      <c r="S5" s="21">
        <f t="shared" si="0"/>
        <v>30</v>
      </c>
      <c r="T5" s="7">
        <f t="shared" si="1"/>
        <v>0.46875</v>
      </c>
      <c r="U5" s="8" t="s">
        <v>61</v>
      </c>
    </row>
    <row r="6" spans="1:21" ht="15" customHeight="1" x14ac:dyDescent="0.25">
      <c r="A6" s="2" t="s">
        <v>77</v>
      </c>
      <c r="B6" s="37" t="s">
        <v>78</v>
      </c>
      <c r="C6" s="37" t="s">
        <v>79</v>
      </c>
      <c r="D6" s="29">
        <v>6</v>
      </c>
      <c r="E6" s="5" t="s">
        <v>64</v>
      </c>
      <c r="F6" s="28" t="s">
        <v>59</v>
      </c>
      <c r="G6" s="2" t="s">
        <v>60</v>
      </c>
      <c r="H6" s="6">
        <v>6</v>
      </c>
      <c r="I6" s="6">
        <v>1</v>
      </c>
      <c r="J6" s="6">
        <v>1</v>
      </c>
      <c r="K6" s="6">
        <v>2</v>
      </c>
      <c r="L6" s="6">
        <v>4</v>
      </c>
      <c r="M6" s="6">
        <v>1</v>
      </c>
      <c r="N6" s="6">
        <v>6</v>
      </c>
      <c r="O6" s="6">
        <v>2</v>
      </c>
      <c r="P6" s="6">
        <v>1</v>
      </c>
      <c r="Q6" s="6">
        <v>6</v>
      </c>
      <c r="R6" s="6">
        <v>0</v>
      </c>
      <c r="S6" s="21">
        <f t="shared" si="0"/>
        <v>30</v>
      </c>
      <c r="T6" s="7">
        <f t="shared" si="1"/>
        <v>0.46875</v>
      </c>
      <c r="U6" s="8" t="s">
        <v>61</v>
      </c>
    </row>
    <row r="7" spans="1:21" ht="19.5" customHeight="1" x14ac:dyDescent="0.25">
      <c r="A7" s="2" t="s">
        <v>113</v>
      </c>
      <c r="B7" s="2" t="s">
        <v>51</v>
      </c>
      <c r="C7" s="2" t="s">
        <v>114</v>
      </c>
      <c r="D7" s="4">
        <v>9</v>
      </c>
      <c r="E7" s="5" t="s">
        <v>64</v>
      </c>
      <c r="F7" s="28" t="s">
        <v>59</v>
      </c>
      <c r="G7" s="2" t="s">
        <v>60</v>
      </c>
      <c r="H7" s="6">
        <v>7</v>
      </c>
      <c r="I7" s="6">
        <v>3</v>
      </c>
      <c r="J7" s="6">
        <v>3</v>
      </c>
      <c r="K7" s="6">
        <v>0</v>
      </c>
      <c r="L7" s="6">
        <v>2</v>
      </c>
      <c r="M7" s="6">
        <v>2</v>
      </c>
      <c r="N7" s="6">
        <v>4</v>
      </c>
      <c r="O7" s="6">
        <v>2</v>
      </c>
      <c r="P7" s="6">
        <v>0</v>
      </c>
      <c r="Q7" s="6">
        <v>4</v>
      </c>
      <c r="R7" s="6">
        <v>3</v>
      </c>
      <c r="S7" s="21">
        <f t="shared" si="0"/>
        <v>30</v>
      </c>
      <c r="T7" s="7">
        <f t="shared" si="1"/>
        <v>0.46875</v>
      </c>
      <c r="U7" s="8" t="s">
        <v>61</v>
      </c>
    </row>
    <row r="8" spans="1:21" ht="14.25" customHeight="1" x14ac:dyDescent="0.25">
      <c r="A8" s="2" t="s">
        <v>88</v>
      </c>
      <c r="B8" s="3" t="s">
        <v>40</v>
      </c>
      <c r="C8" s="3" t="s">
        <v>89</v>
      </c>
      <c r="D8" s="9">
        <v>11</v>
      </c>
      <c r="E8" s="29" t="s">
        <v>65</v>
      </c>
      <c r="F8" s="29" t="s">
        <v>59</v>
      </c>
      <c r="G8" s="2" t="s">
        <v>60</v>
      </c>
      <c r="H8" s="6">
        <v>6</v>
      </c>
      <c r="I8" s="6">
        <v>1</v>
      </c>
      <c r="J8" s="6">
        <v>1</v>
      </c>
      <c r="K8" s="6">
        <v>2</v>
      </c>
      <c r="L8" s="6">
        <v>4</v>
      </c>
      <c r="M8" s="6">
        <v>1</v>
      </c>
      <c r="N8" s="6">
        <v>6</v>
      </c>
      <c r="O8" s="6">
        <v>2</v>
      </c>
      <c r="P8" s="6">
        <v>1</v>
      </c>
      <c r="Q8" s="6">
        <v>6</v>
      </c>
      <c r="R8" s="6">
        <v>0</v>
      </c>
      <c r="S8" s="21">
        <f t="shared" si="0"/>
        <v>30</v>
      </c>
      <c r="T8" s="7">
        <f t="shared" si="1"/>
        <v>0.46875</v>
      </c>
      <c r="U8" s="8" t="s">
        <v>61</v>
      </c>
    </row>
    <row r="9" spans="1:21" ht="19.5" customHeight="1" x14ac:dyDescent="0.25">
      <c r="A9" s="2" t="s">
        <v>90</v>
      </c>
      <c r="B9" s="39" t="s">
        <v>91</v>
      </c>
      <c r="C9" s="39" t="s">
        <v>58</v>
      </c>
      <c r="D9" s="15">
        <v>12</v>
      </c>
      <c r="E9" s="29" t="s">
        <v>65</v>
      </c>
      <c r="F9" s="28" t="s">
        <v>59</v>
      </c>
      <c r="G9" s="2" t="s">
        <v>60</v>
      </c>
      <c r="H9" s="6">
        <v>7</v>
      </c>
      <c r="I9" s="6">
        <v>3</v>
      </c>
      <c r="J9" s="6">
        <v>3</v>
      </c>
      <c r="K9" s="6">
        <v>0</v>
      </c>
      <c r="L9" s="6">
        <v>2</v>
      </c>
      <c r="M9" s="6">
        <v>2</v>
      </c>
      <c r="N9" s="6">
        <v>5</v>
      </c>
      <c r="O9" s="6">
        <v>2</v>
      </c>
      <c r="P9" s="6">
        <v>0</v>
      </c>
      <c r="Q9" s="6">
        <v>3</v>
      </c>
      <c r="R9" s="6">
        <v>3</v>
      </c>
      <c r="S9" s="21">
        <f t="shared" si="0"/>
        <v>30</v>
      </c>
      <c r="T9" s="7">
        <f t="shared" si="1"/>
        <v>0.46875</v>
      </c>
      <c r="U9" s="8" t="s">
        <v>61</v>
      </c>
    </row>
    <row r="10" spans="1:21" ht="21.75" customHeight="1" x14ac:dyDescent="0.25">
      <c r="A10" s="2" t="s">
        <v>92</v>
      </c>
      <c r="B10" s="3" t="s">
        <v>67</v>
      </c>
      <c r="C10" s="3" t="s">
        <v>93</v>
      </c>
      <c r="D10" s="9">
        <v>14</v>
      </c>
      <c r="E10" s="29" t="s">
        <v>65</v>
      </c>
      <c r="F10" s="28" t="s">
        <v>59</v>
      </c>
      <c r="G10" s="2" t="s">
        <v>60</v>
      </c>
      <c r="H10" s="6">
        <v>5</v>
      </c>
      <c r="I10" s="6">
        <v>1</v>
      </c>
      <c r="J10" s="6">
        <v>1</v>
      </c>
      <c r="K10" s="6">
        <v>2</v>
      </c>
      <c r="L10" s="6">
        <v>0</v>
      </c>
      <c r="M10" s="6">
        <v>0</v>
      </c>
      <c r="N10" s="6">
        <v>7</v>
      </c>
      <c r="O10" s="6">
        <v>2</v>
      </c>
      <c r="P10" s="6">
        <v>1</v>
      </c>
      <c r="Q10" s="6">
        <v>6</v>
      </c>
      <c r="R10" s="6">
        <v>5</v>
      </c>
      <c r="S10" s="21">
        <f t="shared" si="0"/>
        <v>30</v>
      </c>
      <c r="T10" s="7">
        <f t="shared" si="1"/>
        <v>0.46875</v>
      </c>
      <c r="U10" s="8" t="s">
        <v>61</v>
      </c>
    </row>
    <row r="11" spans="1:21" ht="18" customHeight="1" x14ac:dyDescent="0.25">
      <c r="A11" s="2" t="s">
        <v>94</v>
      </c>
      <c r="B11" s="37" t="s">
        <v>91</v>
      </c>
      <c r="C11" s="37" t="s">
        <v>68</v>
      </c>
      <c r="D11" s="9">
        <v>13</v>
      </c>
      <c r="E11" s="29" t="s">
        <v>65</v>
      </c>
      <c r="F11" s="28" t="s">
        <v>59</v>
      </c>
      <c r="G11" s="2" t="s">
        <v>60</v>
      </c>
      <c r="H11" s="6">
        <v>7</v>
      </c>
      <c r="I11" s="6">
        <v>3</v>
      </c>
      <c r="J11" s="6">
        <v>3</v>
      </c>
      <c r="K11" s="6">
        <v>0</v>
      </c>
      <c r="L11" s="6">
        <v>2</v>
      </c>
      <c r="M11" s="6">
        <v>2</v>
      </c>
      <c r="N11" s="6">
        <v>4</v>
      </c>
      <c r="O11" s="6">
        <v>2</v>
      </c>
      <c r="P11" s="6">
        <v>0</v>
      </c>
      <c r="Q11" s="6">
        <v>4</v>
      </c>
      <c r="R11" s="6">
        <v>3</v>
      </c>
      <c r="S11" s="21">
        <f t="shared" si="0"/>
        <v>30</v>
      </c>
      <c r="T11" s="7">
        <f t="shared" si="1"/>
        <v>0.46875</v>
      </c>
      <c r="U11" s="8" t="s">
        <v>61</v>
      </c>
    </row>
    <row r="12" spans="1:21" ht="15" customHeight="1" x14ac:dyDescent="0.25">
      <c r="A12" s="2" t="s">
        <v>97</v>
      </c>
      <c r="B12" s="37" t="s">
        <v>98</v>
      </c>
      <c r="C12" s="37" t="s">
        <v>99</v>
      </c>
      <c r="D12" s="29">
        <v>15</v>
      </c>
      <c r="E12" s="29" t="s">
        <v>65</v>
      </c>
      <c r="F12" s="28" t="s">
        <v>59</v>
      </c>
      <c r="G12" s="2" t="s">
        <v>60</v>
      </c>
      <c r="H12" s="6">
        <v>6</v>
      </c>
      <c r="I12" s="6">
        <v>1</v>
      </c>
      <c r="J12" s="6">
        <v>1</v>
      </c>
      <c r="K12" s="6">
        <v>2</v>
      </c>
      <c r="L12" s="6">
        <v>4</v>
      </c>
      <c r="M12" s="6">
        <v>1</v>
      </c>
      <c r="N12" s="6">
        <v>7</v>
      </c>
      <c r="O12" s="6">
        <v>2</v>
      </c>
      <c r="P12" s="6">
        <v>1</v>
      </c>
      <c r="Q12" s="6">
        <v>3</v>
      </c>
      <c r="R12" s="6">
        <v>2</v>
      </c>
      <c r="S12" s="21">
        <f t="shared" si="0"/>
        <v>30</v>
      </c>
      <c r="T12" s="7">
        <f t="shared" si="1"/>
        <v>0.46875</v>
      </c>
      <c r="U12" s="8" t="s">
        <v>61</v>
      </c>
    </row>
    <row r="13" spans="1:21" ht="18" customHeight="1" x14ac:dyDescent="0.25">
      <c r="A13" s="41" t="s">
        <v>85</v>
      </c>
      <c r="B13" s="41" t="s">
        <v>86</v>
      </c>
      <c r="C13" s="41" t="s">
        <v>87</v>
      </c>
      <c r="D13" s="15">
        <v>19</v>
      </c>
      <c r="E13" s="29" t="s">
        <v>64</v>
      </c>
      <c r="F13" s="28" t="s">
        <v>59</v>
      </c>
      <c r="G13" s="2" t="s">
        <v>60</v>
      </c>
      <c r="H13" s="6">
        <v>7</v>
      </c>
      <c r="I13" s="6">
        <v>3</v>
      </c>
      <c r="J13" s="6">
        <v>3</v>
      </c>
      <c r="K13" s="6">
        <v>0</v>
      </c>
      <c r="L13" s="6">
        <v>2</v>
      </c>
      <c r="M13" s="6">
        <v>2</v>
      </c>
      <c r="N13" s="6">
        <v>4</v>
      </c>
      <c r="O13" s="6">
        <v>2</v>
      </c>
      <c r="P13" s="6">
        <v>0</v>
      </c>
      <c r="Q13" s="6">
        <v>4</v>
      </c>
      <c r="R13" s="6">
        <v>3</v>
      </c>
      <c r="S13" s="21">
        <f t="shared" si="0"/>
        <v>30</v>
      </c>
      <c r="T13" s="7">
        <f t="shared" si="1"/>
        <v>0.46875</v>
      </c>
      <c r="U13" s="8" t="s">
        <v>61</v>
      </c>
    </row>
    <row r="14" spans="1:21" ht="15.75" customHeight="1" x14ac:dyDescent="0.25">
      <c r="A14" s="2" t="s">
        <v>66</v>
      </c>
      <c r="B14" s="36" t="s">
        <v>67</v>
      </c>
      <c r="C14" s="36" t="s">
        <v>68</v>
      </c>
      <c r="D14" s="4">
        <v>1</v>
      </c>
      <c r="E14" s="5" t="s">
        <v>64</v>
      </c>
      <c r="F14" s="28" t="s">
        <v>59</v>
      </c>
      <c r="G14" s="2" t="s">
        <v>60</v>
      </c>
      <c r="H14" s="6">
        <v>5</v>
      </c>
      <c r="I14" s="6">
        <v>1</v>
      </c>
      <c r="J14" s="6">
        <v>2</v>
      </c>
      <c r="K14" s="6">
        <v>1</v>
      </c>
      <c r="L14" s="6">
        <v>2</v>
      </c>
      <c r="M14" s="6">
        <v>0</v>
      </c>
      <c r="N14" s="6">
        <v>5</v>
      </c>
      <c r="O14" s="6">
        <v>1</v>
      </c>
      <c r="P14" s="6">
        <v>0</v>
      </c>
      <c r="Q14" s="6">
        <v>6</v>
      </c>
      <c r="R14" s="6">
        <v>6</v>
      </c>
      <c r="S14" s="21">
        <f t="shared" si="0"/>
        <v>29</v>
      </c>
      <c r="T14" s="7">
        <f t="shared" si="1"/>
        <v>0.453125</v>
      </c>
      <c r="U14" s="8" t="s">
        <v>61</v>
      </c>
    </row>
    <row r="15" spans="1:21" ht="15.75" customHeight="1" x14ac:dyDescent="0.25">
      <c r="A15" s="2" t="s">
        <v>72</v>
      </c>
      <c r="B15" s="36" t="s">
        <v>73</v>
      </c>
      <c r="C15" s="36" t="s">
        <v>74</v>
      </c>
      <c r="D15" s="4">
        <v>3</v>
      </c>
      <c r="E15" s="5" t="s">
        <v>64</v>
      </c>
      <c r="F15" s="28" t="s">
        <v>59</v>
      </c>
      <c r="G15" s="2" t="s">
        <v>60</v>
      </c>
      <c r="H15" s="6">
        <v>6</v>
      </c>
      <c r="I15" s="6">
        <v>1</v>
      </c>
      <c r="J15" s="6">
        <v>1</v>
      </c>
      <c r="K15" s="6">
        <v>2</v>
      </c>
      <c r="L15" s="6">
        <v>4</v>
      </c>
      <c r="M15" s="6">
        <v>1</v>
      </c>
      <c r="N15" s="6">
        <v>7</v>
      </c>
      <c r="O15" s="6">
        <v>2</v>
      </c>
      <c r="P15" s="6">
        <v>1</v>
      </c>
      <c r="Q15" s="6">
        <v>4</v>
      </c>
      <c r="R15" s="6">
        <v>0</v>
      </c>
      <c r="S15" s="21">
        <f t="shared" si="0"/>
        <v>29</v>
      </c>
      <c r="T15" s="7">
        <f t="shared" si="1"/>
        <v>0.453125</v>
      </c>
      <c r="U15" s="8" t="s">
        <v>61</v>
      </c>
    </row>
    <row r="16" spans="1:21" ht="15.75" customHeight="1" x14ac:dyDescent="0.25">
      <c r="A16" s="2" t="s">
        <v>115</v>
      </c>
      <c r="B16" s="3" t="s">
        <v>116</v>
      </c>
      <c r="C16" s="3" t="s">
        <v>117</v>
      </c>
      <c r="D16" s="9">
        <v>10</v>
      </c>
      <c r="E16" s="5" t="s">
        <v>64</v>
      </c>
      <c r="F16" s="28" t="s">
        <v>59</v>
      </c>
      <c r="G16" s="2" t="s">
        <v>60</v>
      </c>
      <c r="H16" s="6">
        <v>5</v>
      </c>
      <c r="I16" s="6">
        <v>1</v>
      </c>
      <c r="J16" s="6">
        <v>2</v>
      </c>
      <c r="K16" s="6">
        <v>1</v>
      </c>
      <c r="L16" s="6">
        <v>2</v>
      </c>
      <c r="M16" s="6">
        <v>0</v>
      </c>
      <c r="N16" s="6">
        <v>5</v>
      </c>
      <c r="O16" s="6">
        <v>1</v>
      </c>
      <c r="P16" s="6">
        <v>0</v>
      </c>
      <c r="Q16" s="6">
        <v>6</v>
      </c>
      <c r="R16" s="6">
        <v>6</v>
      </c>
      <c r="S16" s="21">
        <f t="shared" si="0"/>
        <v>29</v>
      </c>
      <c r="T16" s="7">
        <f t="shared" si="1"/>
        <v>0.453125</v>
      </c>
      <c r="U16" s="8" t="s">
        <v>61</v>
      </c>
    </row>
    <row r="17" spans="1:21" ht="18" customHeight="1" x14ac:dyDescent="0.25">
      <c r="A17" s="2" t="s">
        <v>95</v>
      </c>
      <c r="B17" s="3" t="s">
        <v>76</v>
      </c>
      <c r="C17" s="3" t="s">
        <v>96</v>
      </c>
      <c r="D17" s="9">
        <v>20</v>
      </c>
      <c r="E17" s="9" t="s">
        <v>65</v>
      </c>
      <c r="F17" s="28" t="s">
        <v>59</v>
      </c>
      <c r="G17" s="2" t="s">
        <v>60</v>
      </c>
      <c r="H17" s="6">
        <v>5</v>
      </c>
      <c r="I17" s="6">
        <v>1</v>
      </c>
      <c r="J17" s="6">
        <v>2</v>
      </c>
      <c r="K17" s="6">
        <v>1</v>
      </c>
      <c r="L17" s="6">
        <v>2</v>
      </c>
      <c r="M17" s="6">
        <v>0</v>
      </c>
      <c r="N17" s="6">
        <v>5</v>
      </c>
      <c r="O17" s="6">
        <v>1</v>
      </c>
      <c r="P17" s="6">
        <v>0</v>
      </c>
      <c r="Q17" s="6">
        <v>6</v>
      </c>
      <c r="R17" s="6">
        <v>6</v>
      </c>
      <c r="S17" s="21">
        <f t="shared" si="0"/>
        <v>29</v>
      </c>
      <c r="T17" s="7">
        <f t="shared" si="1"/>
        <v>0.453125</v>
      </c>
      <c r="U17" s="8" t="s">
        <v>61</v>
      </c>
    </row>
    <row r="18" spans="1:21" ht="16.5" customHeight="1" x14ac:dyDescent="0.25">
      <c r="A18" s="2" t="s">
        <v>69</v>
      </c>
      <c r="B18" s="3" t="s">
        <v>70</v>
      </c>
      <c r="C18" s="3" t="s">
        <v>71</v>
      </c>
      <c r="D18" s="9">
        <v>2</v>
      </c>
      <c r="E18" s="5" t="s">
        <v>64</v>
      </c>
      <c r="F18" s="28" t="s">
        <v>59</v>
      </c>
      <c r="G18" s="2" t="s">
        <v>60</v>
      </c>
      <c r="H18" s="11">
        <v>4</v>
      </c>
      <c r="I18" s="11">
        <v>2</v>
      </c>
      <c r="J18" s="11">
        <v>4</v>
      </c>
      <c r="K18" s="11">
        <v>0</v>
      </c>
      <c r="L18" s="11">
        <v>4</v>
      </c>
      <c r="M18" s="11">
        <v>1</v>
      </c>
      <c r="N18" s="11">
        <v>5</v>
      </c>
      <c r="O18" s="11">
        <v>1</v>
      </c>
      <c r="P18" s="11">
        <v>1</v>
      </c>
      <c r="Q18" s="11">
        <v>3</v>
      </c>
      <c r="R18" s="11">
        <v>3</v>
      </c>
      <c r="S18" s="21">
        <f t="shared" si="0"/>
        <v>28</v>
      </c>
      <c r="T18" s="7">
        <f t="shared" si="1"/>
        <v>0.4375</v>
      </c>
      <c r="U18" s="8" t="s">
        <v>61</v>
      </c>
    </row>
    <row r="19" spans="1:21" ht="16.5" customHeight="1" x14ac:dyDescent="0.25">
      <c r="A19" s="2" t="s">
        <v>108</v>
      </c>
      <c r="B19" s="39" t="s">
        <v>109</v>
      </c>
      <c r="C19" s="39" t="s">
        <v>84</v>
      </c>
      <c r="D19" s="9">
        <v>8</v>
      </c>
      <c r="E19" s="5" t="s">
        <v>64</v>
      </c>
      <c r="F19" s="28" t="s">
        <v>59</v>
      </c>
      <c r="G19" s="2" t="s">
        <v>60</v>
      </c>
      <c r="H19" s="6">
        <v>3</v>
      </c>
      <c r="I19" s="6">
        <v>1</v>
      </c>
      <c r="J19" s="6">
        <v>1</v>
      </c>
      <c r="K19" s="6">
        <v>2</v>
      </c>
      <c r="L19" s="6">
        <v>0</v>
      </c>
      <c r="M19" s="6">
        <v>0</v>
      </c>
      <c r="N19" s="6">
        <v>7</v>
      </c>
      <c r="O19" s="6">
        <v>2</v>
      </c>
      <c r="P19" s="6">
        <v>1</v>
      </c>
      <c r="Q19" s="6">
        <v>6</v>
      </c>
      <c r="R19" s="6">
        <v>5</v>
      </c>
      <c r="S19" s="21">
        <f t="shared" si="0"/>
        <v>28</v>
      </c>
      <c r="T19" s="7">
        <f t="shared" si="1"/>
        <v>0.4375</v>
      </c>
      <c r="U19" s="8" t="s">
        <v>61</v>
      </c>
    </row>
    <row r="20" spans="1:21" ht="21.75" customHeight="1" x14ac:dyDescent="0.25">
      <c r="A20" s="2" t="s">
        <v>100</v>
      </c>
      <c r="B20" s="14" t="s">
        <v>101</v>
      </c>
      <c r="C20" s="14" t="s">
        <v>102</v>
      </c>
      <c r="D20" s="9">
        <v>16</v>
      </c>
      <c r="E20" s="9" t="s">
        <v>65</v>
      </c>
      <c r="F20" s="28" t="s">
        <v>59</v>
      </c>
      <c r="G20" s="2" t="s">
        <v>60</v>
      </c>
      <c r="H20" s="6">
        <v>5</v>
      </c>
      <c r="I20" s="6">
        <v>1</v>
      </c>
      <c r="J20" s="6">
        <v>2</v>
      </c>
      <c r="K20" s="6">
        <v>1</v>
      </c>
      <c r="L20" s="6">
        <v>2</v>
      </c>
      <c r="M20" s="6">
        <v>0</v>
      </c>
      <c r="N20" s="6">
        <v>5</v>
      </c>
      <c r="O20" s="6">
        <v>1</v>
      </c>
      <c r="P20" s="6">
        <v>0</v>
      </c>
      <c r="Q20" s="6">
        <v>3</v>
      </c>
      <c r="R20" s="6">
        <v>8</v>
      </c>
      <c r="S20" s="21">
        <f t="shared" si="0"/>
        <v>28</v>
      </c>
      <c r="T20" s="7">
        <f t="shared" si="1"/>
        <v>0.4375</v>
      </c>
      <c r="U20" s="8" t="s">
        <v>61</v>
      </c>
    </row>
    <row r="21" spans="1:21" ht="20.25" customHeight="1" x14ac:dyDescent="0.25">
      <c r="A21" s="2" t="s">
        <v>103</v>
      </c>
      <c r="B21" s="14" t="s">
        <v>104</v>
      </c>
      <c r="C21" s="14" t="s">
        <v>35</v>
      </c>
      <c r="D21" s="9">
        <v>17</v>
      </c>
      <c r="E21" s="9" t="s">
        <v>65</v>
      </c>
      <c r="F21" s="28" t="s">
        <v>59</v>
      </c>
      <c r="G21" s="2" t="s">
        <v>60</v>
      </c>
      <c r="H21" s="11">
        <v>4</v>
      </c>
      <c r="I21" s="11">
        <v>2</v>
      </c>
      <c r="J21" s="11">
        <v>4</v>
      </c>
      <c r="K21" s="11">
        <v>0</v>
      </c>
      <c r="L21" s="11">
        <v>4</v>
      </c>
      <c r="M21" s="11">
        <v>1</v>
      </c>
      <c r="N21" s="11">
        <v>5</v>
      </c>
      <c r="O21" s="11">
        <v>1</v>
      </c>
      <c r="P21" s="11">
        <v>1</v>
      </c>
      <c r="Q21" s="11">
        <v>3</v>
      </c>
      <c r="R21" s="11">
        <v>3</v>
      </c>
      <c r="S21" s="21">
        <f t="shared" si="0"/>
        <v>28</v>
      </c>
      <c r="T21" s="7">
        <f t="shared" si="1"/>
        <v>0.4375</v>
      </c>
      <c r="U21" s="8" t="s">
        <v>61</v>
      </c>
    </row>
    <row r="22" spans="1:21" ht="18.75" customHeight="1" x14ac:dyDescent="0.25">
      <c r="A22" s="36" t="s">
        <v>75</v>
      </c>
      <c r="B22" s="37" t="s">
        <v>76</v>
      </c>
      <c r="C22" s="37" t="s">
        <v>84</v>
      </c>
      <c r="D22" s="29">
        <v>5</v>
      </c>
      <c r="E22" s="5" t="s">
        <v>64</v>
      </c>
      <c r="F22" s="28" t="s">
        <v>59</v>
      </c>
      <c r="G22" s="2" t="s">
        <v>60</v>
      </c>
      <c r="H22" s="6">
        <v>3</v>
      </c>
      <c r="I22" s="6">
        <v>1</v>
      </c>
      <c r="J22" s="6">
        <v>2</v>
      </c>
      <c r="K22" s="6">
        <v>1</v>
      </c>
      <c r="L22" s="6">
        <v>2</v>
      </c>
      <c r="M22" s="6">
        <v>0</v>
      </c>
      <c r="N22" s="6">
        <v>5</v>
      </c>
      <c r="O22" s="6">
        <v>1</v>
      </c>
      <c r="P22" s="6">
        <v>0</v>
      </c>
      <c r="Q22" s="6">
        <v>6</v>
      </c>
      <c r="R22" s="6">
        <v>6</v>
      </c>
      <c r="S22" s="21">
        <f t="shared" si="0"/>
        <v>27</v>
      </c>
      <c r="T22" s="7">
        <f t="shared" si="1"/>
        <v>0.421875</v>
      </c>
      <c r="U22" s="8" t="s">
        <v>61</v>
      </c>
    </row>
    <row r="23" spans="1:21" ht="18.75" customHeight="1" x14ac:dyDescent="0.25">
      <c r="A23" s="14" t="s">
        <v>105</v>
      </c>
      <c r="B23" s="14" t="s">
        <v>106</v>
      </c>
      <c r="C23" s="14" t="s">
        <v>107</v>
      </c>
      <c r="D23" s="15">
        <v>18</v>
      </c>
      <c r="E23" s="9" t="s">
        <v>65</v>
      </c>
      <c r="F23" s="28" t="s">
        <v>59</v>
      </c>
      <c r="G23" s="2" t="s">
        <v>60</v>
      </c>
      <c r="H23" s="6">
        <v>3</v>
      </c>
      <c r="I23" s="6">
        <v>1</v>
      </c>
      <c r="J23" s="6">
        <v>1</v>
      </c>
      <c r="K23" s="6">
        <v>2</v>
      </c>
      <c r="L23" s="6">
        <v>4</v>
      </c>
      <c r="M23" s="6">
        <v>1</v>
      </c>
      <c r="N23" s="6">
        <v>7</v>
      </c>
      <c r="O23" s="6">
        <v>2</v>
      </c>
      <c r="P23" s="6">
        <v>1</v>
      </c>
      <c r="Q23" s="6">
        <v>3</v>
      </c>
      <c r="R23" s="6">
        <v>0</v>
      </c>
      <c r="S23" s="21">
        <f t="shared" si="0"/>
        <v>25</v>
      </c>
      <c r="T23" s="7">
        <f t="shared" si="1"/>
        <v>0.390625</v>
      </c>
      <c r="U23" s="8" t="s">
        <v>61</v>
      </c>
    </row>
    <row r="24" spans="1:21" ht="20.25" customHeight="1" x14ac:dyDescent="0.25">
      <c r="A24" s="14"/>
      <c r="B24" s="14"/>
      <c r="C24" s="14"/>
      <c r="D24" s="15"/>
      <c r="E24" s="9"/>
      <c r="F24" s="16"/>
      <c r="G24" s="2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21">
        <f t="shared" ref="S24:S33" si="2">SUM(H24:R24)</f>
        <v>0</v>
      </c>
      <c r="T24" s="7">
        <f t="shared" ref="T24:T33" si="3">S24/64</f>
        <v>0</v>
      </c>
      <c r="U24" s="8"/>
    </row>
    <row r="25" spans="1:21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1">
        <f t="shared" si="2"/>
        <v>0</v>
      </c>
      <c r="T25" s="7">
        <f t="shared" si="3"/>
        <v>0</v>
      </c>
      <c r="U25" s="8"/>
    </row>
    <row r="26" spans="1:21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1">
        <f t="shared" si="2"/>
        <v>0</v>
      </c>
      <c r="T26" s="7">
        <f t="shared" si="3"/>
        <v>0</v>
      </c>
      <c r="U26" s="8"/>
    </row>
    <row r="27" spans="1:21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1">
        <f t="shared" si="2"/>
        <v>0</v>
      </c>
      <c r="T27" s="7">
        <f t="shared" si="3"/>
        <v>0</v>
      </c>
      <c r="U27" s="8"/>
    </row>
    <row r="28" spans="1:21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1">
        <f t="shared" si="2"/>
        <v>0</v>
      </c>
      <c r="T28" s="7">
        <f t="shared" si="3"/>
        <v>0</v>
      </c>
      <c r="U28" s="8"/>
    </row>
    <row r="29" spans="1:21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1">
        <f t="shared" si="2"/>
        <v>0</v>
      </c>
      <c r="T29" s="7">
        <f t="shared" si="3"/>
        <v>0</v>
      </c>
      <c r="U29" s="8"/>
    </row>
    <row r="30" spans="1:21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1">
        <f t="shared" si="2"/>
        <v>0</v>
      </c>
      <c r="T30" s="7">
        <f t="shared" si="3"/>
        <v>0</v>
      </c>
      <c r="U30" s="8"/>
    </row>
    <row r="31" spans="1:21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1">
        <f t="shared" si="2"/>
        <v>0</v>
      </c>
      <c r="T31" s="7">
        <f t="shared" si="3"/>
        <v>0</v>
      </c>
      <c r="U31" s="8"/>
    </row>
    <row r="32" spans="1:21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1">
        <f t="shared" si="2"/>
        <v>0</v>
      </c>
      <c r="T32" s="7">
        <f t="shared" si="3"/>
        <v>0</v>
      </c>
      <c r="U32" s="8"/>
    </row>
    <row r="33" spans="1:21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1">
        <f t="shared" si="2"/>
        <v>0</v>
      </c>
      <c r="T33" s="7">
        <f t="shared" si="3"/>
        <v>0</v>
      </c>
      <c r="U33" s="8"/>
    </row>
  </sheetData>
  <sortState ref="A4:U23">
    <sortCondition descending="1" ref="T4:T23"/>
  </sortState>
  <mergeCells count="2">
    <mergeCell ref="A1:U1"/>
    <mergeCell ref="A3:U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90" zoomScaleNormal="90" workbookViewId="0">
      <selection sqref="A1:T1"/>
    </sheetView>
  </sheetViews>
  <sheetFormatPr defaultRowHeight="15" x14ac:dyDescent="0.25"/>
  <cols>
    <col min="1" max="1" width="13" customWidth="1"/>
    <col min="2" max="2" width="10.28515625" customWidth="1"/>
    <col min="3" max="3" width="13.85546875" customWidth="1"/>
    <col min="4" max="4" width="8.42578125" bestFit="1" customWidth="1"/>
    <col min="7" max="7" width="31.42578125" customWidth="1"/>
    <col min="20" max="20" width="12.85546875" bestFit="1" customWidth="1"/>
  </cols>
  <sheetData>
    <row r="1" spans="1:20" ht="23.25" x14ac:dyDescent="0.25">
      <c r="A1" s="49" t="s">
        <v>233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5.75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  <c r="O2" s="27" t="s">
        <v>14</v>
      </c>
      <c r="P2" s="27" t="s">
        <v>24</v>
      </c>
      <c r="Q2" s="27" t="s">
        <v>25</v>
      </c>
      <c r="R2" s="27" t="s">
        <v>15</v>
      </c>
      <c r="S2" s="1" t="s">
        <v>16</v>
      </c>
      <c r="T2" s="27" t="s">
        <v>17</v>
      </c>
    </row>
    <row r="3" spans="1:20" ht="15.75" x14ac:dyDescent="0.25">
      <c r="A3" s="45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8.75" customHeight="1" x14ac:dyDescent="0.25">
      <c r="A4" s="2" t="s">
        <v>127</v>
      </c>
      <c r="B4" s="36" t="s">
        <v>128</v>
      </c>
      <c r="C4" s="36" t="s">
        <v>129</v>
      </c>
      <c r="D4" s="29">
        <v>5</v>
      </c>
      <c r="E4" s="5">
        <v>10</v>
      </c>
      <c r="F4" s="5" t="s">
        <v>59</v>
      </c>
      <c r="G4" s="2" t="s">
        <v>60</v>
      </c>
      <c r="H4" s="6">
        <v>2</v>
      </c>
      <c r="I4" s="6">
        <v>4</v>
      </c>
      <c r="J4" s="6">
        <v>2</v>
      </c>
      <c r="K4" s="6">
        <v>2</v>
      </c>
      <c r="L4" s="6">
        <v>3</v>
      </c>
      <c r="M4" s="6">
        <v>5</v>
      </c>
      <c r="N4" s="6">
        <v>7</v>
      </c>
      <c r="O4" s="6">
        <v>2</v>
      </c>
      <c r="P4" s="6">
        <v>1</v>
      </c>
      <c r="Q4" s="6">
        <v>5</v>
      </c>
      <c r="R4" s="21">
        <f t="shared" ref="R4:R13" si="0">SUM(H4:Q4)</f>
        <v>33</v>
      </c>
      <c r="S4" s="7">
        <f t="shared" ref="S4:S13" si="1">R4/70</f>
        <v>0.47142857142857142</v>
      </c>
      <c r="T4" s="8" t="s">
        <v>175</v>
      </c>
    </row>
    <row r="5" spans="1:20" ht="18" customHeight="1" x14ac:dyDescent="0.25">
      <c r="A5" s="2" t="s">
        <v>130</v>
      </c>
      <c r="B5" s="3" t="s">
        <v>34</v>
      </c>
      <c r="C5" s="3" t="s">
        <v>114</v>
      </c>
      <c r="D5" s="9">
        <v>6</v>
      </c>
      <c r="E5" s="5">
        <v>10</v>
      </c>
      <c r="F5" s="5" t="s">
        <v>59</v>
      </c>
      <c r="G5" s="2" t="s">
        <v>60</v>
      </c>
      <c r="H5" s="11">
        <v>3</v>
      </c>
      <c r="I5" s="11">
        <v>4</v>
      </c>
      <c r="J5" s="11">
        <v>3</v>
      </c>
      <c r="K5" s="11">
        <v>1</v>
      </c>
      <c r="L5" s="11">
        <v>3</v>
      </c>
      <c r="M5" s="11">
        <v>6</v>
      </c>
      <c r="N5" s="11">
        <v>5</v>
      </c>
      <c r="O5" s="11">
        <v>0</v>
      </c>
      <c r="P5" s="11">
        <v>4</v>
      </c>
      <c r="Q5" s="11">
        <v>3</v>
      </c>
      <c r="R5" s="21">
        <f t="shared" si="0"/>
        <v>32</v>
      </c>
      <c r="S5" s="7">
        <f t="shared" si="1"/>
        <v>0.45714285714285713</v>
      </c>
      <c r="T5" s="8" t="s">
        <v>175</v>
      </c>
    </row>
    <row r="6" spans="1:20" ht="18" customHeight="1" x14ac:dyDescent="0.25">
      <c r="A6" s="2" t="s">
        <v>118</v>
      </c>
      <c r="B6" s="3" t="s">
        <v>119</v>
      </c>
      <c r="C6" s="3" t="s">
        <v>120</v>
      </c>
      <c r="D6" s="4">
        <v>1</v>
      </c>
      <c r="E6" s="5">
        <v>10</v>
      </c>
      <c r="F6" s="5" t="s">
        <v>59</v>
      </c>
      <c r="G6" s="2" t="s">
        <v>60</v>
      </c>
      <c r="H6" s="6">
        <v>2</v>
      </c>
      <c r="I6" s="6">
        <v>4</v>
      </c>
      <c r="J6" s="6">
        <v>2</v>
      </c>
      <c r="K6" s="6">
        <v>2</v>
      </c>
      <c r="L6" s="6">
        <v>3</v>
      </c>
      <c r="M6" s="6">
        <v>5</v>
      </c>
      <c r="N6" s="6">
        <v>7</v>
      </c>
      <c r="O6" s="6">
        <v>2</v>
      </c>
      <c r="P6" s="6">
        <v>1</v>
      </c>
      <c r="Q6" s="6">
        <v>3</v>
      </c>
      <c r="R6" s="21">
        <f t="shared" si="0"/>
        <v>31</v>
      </c>
      <c r="S6" s="7">
        <f t="shared" si="1"/>
        <v>0.44285714285714284</v>
      </c>
      <c r="T6" s="8" t="s">
        <v>175</v>
      </c>
    </row>
    <row r="7" spans="1:20" ht="20.25" customHeight="1" x14ac:dyDescent="0.25">
      <c r="A7" s="2" t="s">
        <v>121</v>
      </c>
      <c r="B7" s="37" t="s">
        <v>91</v>
      </c>
      <c r="C7" s="37" t="s">
        <v>122</v>
      </c>
      <c r="D7" s="29">
        <v>2</v>
      </c>
      <c r="E7" s="5">
        <v>10</v>
      </c>
      <c r="F7" s="5" t="s">
        <v>59</v>
      </c>
      <c r="G7" s="2" t="s">
        <v>60</v>
      </c>
      <c r="H7" s="11">
        <v>3</v>
      </c>
      <c r="I7" s="11">
        <v>4</v>
      </c>
      <c r="J7" s="11">
        <v>3</v>
      </c>
      <c r="K7" s="11">
        <v>1</v>
      </c>
      <c r="L7" s="11">
        <v>4</v>
      </c>
      <c r="M7" s="11">
        <v>6</v>
      </c>
      <c r="N7" s="11">
        <v>5</v>
      </c>
      <c r="O7" s="11">
        <v>0</v>
      </c>
      <c r="P7" s="11">
        <v>1</v>
      </c>
      <c r="Q7" s="11">
        <v>3</v>
      </c>
      <c r="R7" s="21">
        <f t="shared" si="0"/>
        <v>30</v>
      </c>
      <c r="S7" s="7">
        <f t="shared" si="1"/>
        <v>0.42857142857142855</v>
      </c>
      <c r="T7" s="8" t="s">
        <v>175</v>
      </c>
    </row>
    <row r="8" spans="1:20" ht="18.75" customHeight="1" x14ac:dyDescent="0.25">
      <c r="A8" s="2" t="s">
        <v>125</v>
      </c>
      <c r="B8" s="39" t="s">
        <v>126</v>
      </c>
      <c r="C8" s="39" t="s">
        <v>55</v>
      </c>
      <c r="D8" s="4">
        <v>4</v>
      </c>
      <c r="E8" s="5">
        <v>10</v>
      </c>
      <c r="F8" s="5" t="s">
        <v>59</v>
      </c>
      <c r="G8" s="2" t="s">
        <v>60</v>
      </c>
      <c r="H8" s="11">
        <v>3</v>
      </c>
      <c r="I8" s="11">
        <v>5</v>
      </c>
      <c r="J8" s="11">
        <v>0</v>
      </c>
      <c r="K8" s="11">
        <v>1</v>
      </c>
      <c r="L8" s="11">
        <v>4</v>
      </c>
      <c r="M8" s="11">
        <v>6</v>
      </c>
      <c r="N8" s="11">
        <v>6</v>
      </c>
      <c r="O8" s="11">
        <v>1</v>
      </c>
      <c r="P8" s="11">
        <v>1</v>
      </c>
      <c r="Q8" s="11">
        <v>3</v>
      </c>
      <c r="R8" s="21">
        <f t="shared" si="0"/>
        <v>30</v>
      </c>
      <c r="S8" s="7">
        <f t="shared" si="1"/>
        <v>0.42857142857142855</v>
      </c>
      <c r="T8" s="8" t="s">
        <v>175</v>
      </c>
    </row>
    <row r="9" spans="1:20" ht="18.75" customHeight="1" x14ac:dyDescent="0.25">
      <c r="A9" s="2" t="s">
        <v>134</v>
      </c>
      <c r="B9" s="3" t="s">
        <v>98</v>
      </c>
      <c r="C9" s="3" t="s">
        <v>79</v>
      </c>
      <c r="D9" s="9">
        <v>8</v>
      </c>
      <c r="E9" s="5">
        <v>10</v>
      </c>
      <c r="F9" s="5" t="s">
        <v>59</v>
      </c>
      <c r="G9" s="2" t="s">
        <v>60</v>
      </c>
      <c r="H9" s="11">
        <v>3</v>
      </c>
      <c r="I9" s="11">
        <v>5</v>
      </c>
      <c r="J9" s="11">
        <v>0</v>
      </c>
      <c r="K9" s="11">
        <v>1</v>
      </c>
      <c r="L9" s="11">
        <v>4</v>
      </c>
      <c r="M9" s="11">
        <v>6</v>
      </c>
      <c r="N9" s="11">
        <v>6</v>
      </c>
      <c r="O9" s="11">
        <v>1</v>
      </c>
      <c r="P9" s="11">
        <v>1</v>
      </c>
      <c r="Q9" s="11">
        <v>3</v>
      </c>
      <c r="R9" s="21">
        <f t="shared" si="0"/>
        <v>30</v>
      </c>
      <c r="S9" s="7">
        <f t="shared" si="1"/>
        <v>0.42857142857142855</v>
      </c>
      <c r="T9" s="8" t="s">
        <v>175</v>
      </c>
    </row>
    <row r="10" spans="1:20" ht="19.5" customHeight="1" x14ac:dyDescent="0.25">
      <c r="A10" s="2" t="s">
        <v>137</v>
      </c>
      <c r="B10" s="2" t="s">
        <v>138</v>
      </c>
      <c r="C10" s="2" t="s">
        <v>139</v>
      </c>
      <c r="D10" s="9">
        <v>10</v>
      </c>
      <c r="E10" s="5">
        <v>10</v>
      </c>
      <c r="F10" s="5" t="s">
        <v>59</v>
      </c>
      <c r="G10" s="2" t="s">
        <v>60</v>
      </c>
      <c r="H10" s="11">
        <v>3</v>
      </c>
      <c r="I10" s="11">
        <v>5</v>
      </c>
      <c r="J10" s="11">
        <v>0</v>
      </c>
      <c r="K10" s="11">
        <v>1</v>
      </c>
      <c r="L10" s="11">
        <v>4</v>
      </c>
      <c r="M10" s="11">
        <v>6</v>
      </c>
      <c r="N10" s="11">
        <v>6</v>
      </c>
      <c r="O10" s="11">
        <v>1</v>
      </c>
      <c r="P10" s="11">
        <v>1</v>
      </c>
      <c r="Q10" s="11">
        <v>3</v>
      </c>
      <c r="R10" s="21">
        <f t="shared" si="0"/>
        <v>30</v>
      </c>
      <c r="S10" s="7">
        <f t="shared" si="1"/>
        <v>0.42857142857142855</v>
      </c>
      <c r="T10" s="8" t="s">
        <v>175</v>
      </c>
    </row>
    <row r="11" spans="1:20" ht="16.5" customHeight="1" x14ac:dyDescent="0.25">
      <c r="A11" s="2" t="s">
        <v>123</v>
      </c>
      <c r="B11" s="3" t="s">
        <v>124</v>
      </c>
      <c r="C11" s="3" t="s">
        <v>38</v>
      </c>
      <c r="D11" s="4">
        <v>3</v>
      </c>
      <c r="E11" s="5">
        <v>10</v>
      </c>
      <c r="F11" s="5" t="s">
        <v>59</v>
      </c>
      <c r="G11" s="2" t="s">
        <v>60</v>
      </c>
      <c r="H11" s="6">
        <v>2</v>
      </c>
      <c r="I11" s="6">
        <v>4</v>
      </c>
      <c r="J11" s="6">
        <v>2</v>
      </c>
      <c r="K11" s="6">
        <v>2</v>
      </c>
      <c r="L11" s="6">
        <v>3</v>
      </c>
      <c r="M11" s="6">
        <v>3</v>
      </c>
      <c r="N11" s="6">
        <v>5</v>
      </c>
      <c r="O11" s="6">
        <v>2</v>
      </c>
      <c r="P11" s="6">
        <v>1</v>
      </c>
      <c r="Q11" s="6">
        <v>5</v>
      </c>
      <c r="R11" s="21">
        <f t="shared" si="0"/>
        <v>29</v>
      </c>
      <c r="S11" s="7">
        <f t="shared" si="1"/>
        <v>0.41428571428571431</v>
      </c>
      <c r="T11" s="8" t="s">
        <v>175</v>
      </c>
    </row>
    <row r="12" spans="1:20" ht="15" customHeight="1" x14ac:dyDescent="0.25">
      <c r="A12" s="2" t="s">
        <v>131</v>
      </c>
      <c r="B12" s="2" t="s">
        <v>132</v>
      </c>
      <c r="C12" s="2" t="s">
        <v>133</v>
      </c>
      <c r="D12" s="29">
        <v>7</v>
      </c>
      <c r="E12" s="5">
        <v>10</v>
      </c>
      <c r="F12" s="5" t="s">
        <v>59</v>
      </c>
      <c r="G12" s="2" t="s">
        <v>60</v>
      </c>
      <c r="H12" s="6">
        <v>2</v>
      </c>
      <c r="I12" s="6">
        <v>4</v>
      </c>
      <c r="J12" s="6">
        <v>2</v>
      </c>
      <c r="K12" s="6">
        <v>2</v>
      </c>
      <c r="L12" s="6">
        <v>3</v>
      </c>
      <c r="M12" s="6">
        <v>3</v>
      </c>
      <c r="N12" s="6">
        <v>5</v>
      </c>
      <c r="O12" s="6">
        <v>2</v>
      </c>
      <c r="P12" s="6">
        <v>1</v>
      </c>
      <c r="Q12" s="6">
        <v>5</v>
      </c>
      <c r="R12" s="21">
        <f t="shared" si="0"/>
        <v>29</v>
      </c>
      <c r="S12" s="7">
        <f t="shared" si="1"/>
        <v>0.41428571428571431</v>
      </c>
      <c r="T12" s="8" t="s">
        <v>175</v>
      </c>
    </row>
    <row r="13" spans="1:20" ht="16.5" customHeight="1" x14ac:dyDescent="0.25">
      <c r="A13" s="2" t="s">
        <v>135</v>
      </c>
      <c r="B13" s="2" t="s">
        <v>67</v>
      </c>
      <c r="C13" s="2" t="s">
        <v>136</v>
      </c>
      <c r="D13" s="4">
        <v>9</v>
      </c>
      <c r="E13" s="5">
        <v>10</v>
      </c>
      <c r="F13" s="5" t="s">
        <v>59</v>
      </c>
      <c r="G13" s="2" t="s">
        <v>60</v>
      </c>
      <c r="H13" s="6">
        <v>2</v>
      </c>
      <c r="I13" s="6">
        <v>4</v>
      </c>
      <c r="J13" s="6">
        <v>2</v>
      </c>
      <c r="K13" s="6">
        <v>2</v>
      </c>
      <c r="L13" s="6">
        <v>3</v>
      </c>
      <c r="M13" s="6">
        <v>3</v>
      </c>
      <c r="N13" s="6">
        <v>5</v>
      </c>
      <c r="O13" s="6">
        <v>2</v>
      </c>
      <c r="P13" s="6">
        <v>1</v>
      </c>
      <c r="Q13" s="6">
        <v>2</v>
      </c>
      <c r="R13" s="21">
        <f t="shared" si="0"/>
        <v>26</v>
      </c>
      <c r="S13" s="7">
        <f t="shared" si="1"/>
        <v>0.37142857142857144</v>
      </c>
      <c r="T13" s="8" t="s">
        <v>175</v>
      </c>
    </row>
    <row r="14" spans="1:20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1">
        <f t="shared" ref="R14:R33" si="2">SUM(H14:Q14)</f>
        <v>0</v>
      </c>
      <c r="S14" s="7">
        <f t="shared" ref="S14:S33" si="3">R14/70</f>
        <v>0</v>
      </c>
      <c r="T14" s="8"/>
    </row>
    <row r="15" spans="1:20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1">
        <f t="shared" si="2"/>
        <v>0</v>
      </c>
      <c r="S15" s="7">
        <f t="shared" si="3"/>
        <v>0</v>
      </c>
      <c r="T15" s="8"/>
    </row>
    <row r="16" spans="1:20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1">
        <f t="shared" si="2"/>
        <v>0</v>
      </c>
      <c r="S16" s="7">
        <f t="shared" si="3"/>
        <v>0</v>
      </c>
      <c r="T16" s="8"/>
    </row>
    <row r="17" spans="1:20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1">
        <f t="shared" si="2"/>
        <v>0</v>
      </c>
      <c r="S17" s="7">
        <f t="shared" si="3"/>
        <v>0</v>
      </c>
      <c r="T17" s="8"/>
    </row>
    <row r="18" spans="1:20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1">
        <f t="shared" si="2"/>
        <v>0</v>
      </c>
      <c r="S18" s="7">
        <f t="shared" si="3"/>
        <v>0</v>
      </c>
      <c r="T18" s="8"/>
    </row>
    <row r="19" spans="1:20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1">
        <f t="shared" si="2"/>
        <v>0</v>
      </c>
      <c r="S19" s="7">
        <f t="shared" si="3"/>
        <v>0</v>
      </c>
      <c r="T19" s="8"/>
    </row>
    <row r="20" spans="1:20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1">
        <f t="shared" si="2"/>
        <v>0</v>
      </c>
      <c r="S20" s="7">
        <f t="shared" si="3"/>
        <v>0</v>
      </c>
      <c r="T20" s="8"/>
    </row>
    <row r="21" spans="1:20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1">
        <f t="shared" si="2"/>
        <v>0</v>
      </c>
      <c r="S21" s="7">
        <f t="shared" si="3"/>
        <v>0</v>
      </c>
      <c r="T21" s="8"/>
    </row>
    <row r="22" spans="1:20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1">
        <f t="shared" si="2"/>
        <v>0</v>
      </c>
      <c r="S22" s="7">
        <f t="shared" si="3"/>
        <v>0</v>
      </c>
      <c r="T22" s="8"/>
    </row>
    <row r="23" spans="1:20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1">
        <f t="shared" si="2"/>
        <v>0</v>
      </c>
      <c r="S23" s="7">
        <f t="shared" si="3"/>
        <v>0</v>
      </c>
      <c r="T23" s="8"/>
    </row>
    <row r="24" spans="1:20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1">
        <f t="shared" si="2"/>
        <v>0</v>
      </c>
      <c r="S24" s="7">
        <f t="shared" si="3"/>
        <v>0</v>
      </c>
      <c r="T24" s="8"/>
    </row>
    <row r="25" spans="1:20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1">
        <f t="shared" si="2"/>
        <v>0</v>
      </c>
      <c r="S25" s="7">
        <f t="shared" si="3"/>
        <v>0</v>
      </c>
      <c r="T25" s="8"/>
    </row>
    <row r="26" spans="1:20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1">
        <f t="shared" si="2"/>
        <v>0</v>
      </c>
      <c r="S26" s="7">
        <f t="shared" si="3"/>
        <v>0</v>
      </c>
      <c r="T26" s="8"/>
    </row>
    <row r="27" spans="1:20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1">
        <f t="shared" si="2"/>
        <v>0</v>
      </c>
      <c r="S27" s="7">
        <f t="shared" si="3"/>
        <v>0</v>
      </c>
      <c r="T27" s="8"/>
    </row>
    <row r="28" spans="1:20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1">
        <f t="shared" si="2"/>
        <v>0</v>
      </c>
      <c r="S28" s="7">
        <f t="shared" si="3"/>
        <v>0</v>
      </c>
      <c r="T28" s="8"/>
    </row>
    <row r="29" spans="1:20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1">
        <f t="shared" si="2"/>
        <v>0</v>
      </c>
      <c r="S29" s="7">
        <f t="shared" si="3"/>
        <v>0</v>
      </c>
      <c r="T29" s="8"/>
    </row>
    <row r="30" spans="1:20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1">
        <f t="shared" si="2"/>
        <v>0</v>
      </c>
      <c r="S30" s="7">
        <f t="shared" si="3"/>
        <v>0</v>
      </c>
      <c r="T30" s="8"/>
    </row>
    <row r="31" spans="1:20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1">
        <f t="shared" si="2"/>
        <v>0</v>
      </c>
      <c r="S31" s="7">
        <f t="shared" si="3"/>
        <v>0</v>
      </c>
      <c r="T31" s="8"/>
    </row>
    <row r="32" spans="1:20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1">
        <f t="shared" si="2"/>
        <v>0</v>
      </c>
      <c r="S32" s="7">
        <f t="shared" si="3"/>
        <v>0</v>
      </c>
      <c r="T32" s="8"/>
    </row>
    <row r="33" spans="1:20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1">
        <f t="shared" si="2"/>
        <v>0</v>
      </c>
      <c r="S33" s="7">
        <f t="shared" si="3"/>
        <v>0</v>
      </c>
      <c r="T33" s="8"/>
    </row>
  </sheetData>
  <sortState ref="A4:T13">
    <sortCondition descending="1" ref="S4:S13"/>
  </sortState>
  <mergeCells count="2">
    <mergeCell ref="A1:T1"/>
    <mergeCell ref="A3:T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zoomScale="90" zoomScaleNormal="90" workbookViewId="0">
      <selection sqref="A1:T1"/>
    </sheetView>
  </sheetViews>
  <sheetFormatPr defaultRowHeight="15" x14ac:dyDescent="0.25"/>
  <cols>
    <col min="1" max="1" width="15.42578125" customWidth="1"/>
    <col min="2" max="2" width="10.5703125" customWidth="1"/>
    <col min="3" max="3" width="11.5703125" customWidth="1"/>
    <col min="4" max="4" width="8.42578125" bestFit="1" customWidth="1"/>
    <col min="7" max="7" width="32.7109375" customWidth="1"/>
    <col min="20" max="21" width="12.85546875" bestFit="1" customWidth="1"/>
  </cols>
  <sheetData>
    <row r="1" spans="1:20" ht="23.25" x14ac:dyDescent="0.25">
      <c r="A1" s="50" t="s">
        <v>233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3" t="s">
        <v>14</v>
      </c>
      <c r="P2" s="26" t="s">
        <v>24</v>
      </c>
      <c r="Q2" s="26" t="s">
        <v>25</v>
      </c>
      <c r="R2" s="23" t="s">
        <v>15</v>
      </c>
      <c r="S2" s="1" t="s">
        <v>16</v>
      </c>
      <c r="T2" s="23" t="s">
        <v>17</v>
      </c>
    </row>
    <row r="3" spans="1:20" ht="15.75" x14ac:dyDescent="0.25">
      <c r="A3" s="46" t="s">
        <v>23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8"/>
    </row>
    <row r="4" spans="1:20" ht="18.75" customHeight="1" x14ac:dyDescent="0.25">
      <c r="A4" s="2" t="s">
        <v>152</v>
      </c>
      <c r="B4" s="2" t="s">
        <v>67</v>
      </c>
      <c r="C4" s="2" t="s">
        <v>49</v>
      </c>
      <c r="D4" s="4">
        <v>1</v>
      </c>
      <c r="E4" s="5">
        <v>11</v>
      </c>
      <c r="F4" s="5" t="s">
        <v>59</v>
      </c>
      <c r="G4" s="2" t="s">
        <v>60</v>
      </c>
      <c r="H4" s="6">
        <v>5</v>
      </c>
      <c r="I4" s="6">
        <v>6</v>
      </c>
      <c r="J4" s="6">
        <v>4</v>
      </c>
      <c r="K4" s="6">
        <v>3</v>
      </c>
      <c r="L4" s="6">
        <v>3</v>
      </c>
      <c r="M4" s="6">
        <v>9</v>
      </c>
      <c r="N4" s="6">
        <v>7</v>
      </c>
      <c r="O4" s="6">
        <v>2</v>
      </c>
      <c r="P4" s="6">
        <v>4</v>
      </c>
      <c r="Q4" s="6">
        <v>7</v>
      </c>
      <c r="R4" s="21">
        <f t="shared" ref="R4:R13" si="0">SUM(H4:Q4)</f>
        <v>50</v>
      </c>
      <c r="S4" s="7">
        <f t="shared" ref="S4:S13" si="1">R4/70</f>
        <v>0.7142857142857143</v>
      </c>
      <c r="T4" s="8" t="s">
        <v>63</v>
      </c>
    </row>
    <row r="5" spans="1:20" ht="18.75" customHeight="1" x14ac:dyDescent="0.25">
      <c r="A5" s="40" t="s">
        <v>173</v>
      </c>
      <c r="B5" s="39" t="s">
        <v>174</v>
      </c>
      <c r="C5" s="39" t="s">
        <v>133</v>
      </c>
      <c r="D5" s="9">
        <v>10</v>
      </c>
      <c r="E5" s="29">
        <v>11</v>
      </c>
      <c r="F5" s="29" t="s">
        <v>59</v>
      </c>
      <c r="G5" s="2" t="s">
        <v>60</v>
      </c>
      <c r="H5" s="11">
        <v>3</v>
      </c>
      <c r="I5" s="11">
        <v>4</v>
      </c>
      <c r="J5" s="11">
        <v>3</v>
      </c>
      <c r="K5" s="11">
        <v>3</v>
      </c>
      <c r="L5" s="11">
        <v>3</v>
      </c>
      <c r="M5" s="11">
        <v>6</v>
      </c>
      <c r="N5" s="11">
        <v>5</v>
      </c>
      <c r="O5" s="11">
        <v>2</v>
      </c>
      <c r="P5" s="11">
        <v>4</v>
      </c>
      <c r="Q5" s="11">
        <v>9</v>
      </c>
      <c r="R5" s="21">
        <f t="shared" si="0"/>
        <v>42</v>
      </c>
      <c r="S5" s="7">
        <f t="shared" si="1"/>
        <v>0.6</v>
      </c>
      <c r="T5" s="8" t="s">
        <v>62</v>
      </c>
    </row>
    <row r="6" spans="1:20" ht="15" customHeight="1" x14ac:dyDescent="0.25">
      <c r="A6" s="2" t="s">
        <v>153</v>
      </c>
      <c r="B6" s="37" t="s">
        <v>154</v>
      </c>
      <c r="C6" s="37" t="s">
        <v>55</v>
      </c>
      <c r="D6" s="29">
        <v>2</v>
      </c>
      <c r="E6" s="5">
        <v>11</v>
      </c>
      <c r="F6" s="5" t="s">
        <v>59</v>
      </c>
      <c r="G6" s="2" t="s">
        <v>60</v>
      </c>
      <c r="H6" s="11">
        <v>3</v>
      </c>
      <c r="I6" s="11">
        <v>4</v>
      </c>
      <c r="J6" s="11">
        <v>3</v>
      </c>
      <c r="K6" s="11">
        <v>1</v>
      </c>
      <c r="L6" s="11">
        <v>4</v>
      </c>
      <c r="M6" s="11">
        <v>6</v>
      </c>
      <c r="N6" s="11">
        <v>6</v>
      </c>
      <c r="O6" s="11">
        <v>0</v>
      </c>
      <c r="P6" s="11">
        <v>4</v>
      </c>
      <c r="Q6" s="11">
        <v>3</v>
      </c>
      <c r="R6" s="21">
        <f t="shared" si="0"/>
        <v>34</v>
      </c>
      <c r="S6" s="7">
        <f t="shared" si="1"/>
        <v>0.48571428571428571</v>
      </c>
      <c r="T6" s="8" t="s">
        <v>61</v>
      </c>
    </row>
    <row r="7" spans="1:20" ht="18" customHeight="1" x14ac:dyDescent="0.25">
      <c r="A7" s="2" t="s">
        <v>140</v>
      </c>
      <c r="B7" s="2" t="s">
        <v>124</v>
      </c>
      <c r="C7" s="2" t="s">
        <v>141</v>
      </c>
      <c r="D7" s="4">
        <v>3</v>
      </c>
      <c r="E7" s="5">
        <v>11</v>
      </c>
      <c r="F7" s="5" t="s">
        <v>59</v>
      </c>
      <c r="G7" s="2" t="s">
        <v>60</v>
      </c>
      <c r="H7" s="6">
        <v>2</v>
      </c>
      <c r="I7" s="6">
        <v>4</v>
      </c>
      <c r="J7" s="6">
        <v>4</v>
      </c>
      <c r="K7" s="6">
        <v>1</v>
      </c>
      <c r="L7" s="6">
        <v>3</v>
      </c>
      <c r="M7" s="6">
        <v>5</v>
      </c>
      <c r="N7" s="6">
        <v>5</v>
      </c>
      <c r="O7" s="6">
        <v>2</v>
      </c>
      <c r="P7" s="6">
        <v>1</v>
      </c>
      <c r="Q7" s="6">
        <v>7</v>
      </c>
      <c r="R7" s="21">
        <f t="shared" si="0"/>
        <v>34</v>
      </c>
      <c r="S7" s="7">
        <f t="shared" si="1"/>
        <v>0.48571428571428571</v>
      </c>
      <c r="T7" s="8" t="s">
        <v>61</v>
      </c>
    </row>
    <row r="8" spans="1:20" ht="15.75" customHeight="1" x14ac:dyDescent="0.25">
      <c r="A8" s="2" t="s">
        <v>145</v>
      </c>
      <c r="B8" s="3" t="s">
        <v>146</v>
      </c>
      <c r="C8" s="3" t="s">
        <v>99</v>
      </c>
      <c r="D8" s="9">
        <v>5</v>
      </c>
      <c r="E8" s="5">
        <v>11</v>
      </c>
      <c r="F8" s="5" t="s">
        <v>59</v>
      </c>
      <c r="G8" s="2" t="s">
        <v>60</v>
      </c>
      <c r="H8" s="6">
        <v>2</v>
      </c>
      <c r="I8" s="6">
        <v>4</v>
      </c>
      <c r="J8" s="6">
        <v>2</v>
      </c>
      <c r="K8" s="6">
        <v>2</v>
      </c>
      <c r="L8" s="6">
        <v>3</v>
      </c>
      <c r="M8" s="6">
        <v>5</v>
      </c>
      <c r="N8" s="6">
        <v>7</v>
      </c>
      <c r="O8" s="6">
        <v>2</v>
      </c>
      <c r="P8" s="6">
        <v>0</v>
      </c>
      <c r="Q8" s="6">
        <v>7</v>
      </c>
      <c r="R8" s="21">
        <f t="shared" si="0"/>
        <v>34</v>
      </c>
      <c r="S8" s="7">
        <f t="shared" si="1"/>
        <v>0.48571428571428571</v>
      </c>
      <c r="T8" s="8" t="s">
        <v>61</v>
      </c>
    </row>
    <row r="9" spans="1:20" ht="16.5" customHeight="1" x14ac:dyDescent="0.25">
      <c r="A9" s="2" t="s">
        <v>155</v>
      </c>
      <c r="B9" s="36" t="s">
        <v>67</v>
      </c>
      <c r="C9" s="36" t="s">
        <v>133</v>
      </c>
      <c r="D9" s="4">
        <v>9</v>
      </c>
      <c r="E9" s="5">
        <v>11</v>
      </c>
      <c r="F9" s="5" t="s">
        <v>59</v>
      </c>
      <c r="G9" s="2" t="s">
        <v>60</v>
      </c>
      <c r="H9" s="6">
        <v>2</v>
      </c>
      <c r="I9" s="6">
        <v>4</v>
      </c>
      <c r="J9" s="6">
        <v>2</v>
      </c>
      <c r="K9" s="6">
        <v>2</v>
      </c>
      <c r="L9" s="6">
        <v>3</v>
      </c>
      <c r="M9" s="6">
        <v>3</v>
      </c>
      <c r="N9" s="6">
        <v>5</v>
      </c>
      <c r="O9" s="6">
        <v>2</v>
      </c>
      <c r="P9" s="6">
        <v>3</v>
      </c>
      <c r="Q9" s="6">
        <v>8</v>
      </c>
      <c r="R9" s="21">
        <f t="shared" si="0"/>
        <v>34</v>
      </c>
      <c r="S9" s="7">
        <f t="shared" si="1"/>
        <v>0.48571428571428571</v>
      </c>
      <c r="T9" s="8" t="s">
        <v>61</v>
      </c>
    </row>
    <row r="10" spans="1:20" ht="14.25" customHeight="1" x14ac:dyDescent="0.25">
      <c r="A10" s="2" t="s">
        <v>142</v>
      </c>
      <c r="B10" s="36" t="s">
        <v>143</v>
      </c>
      <c r="C10" s="36" t="s">
        <v>144</v>
      </c>
      <c r="D10" s="4">
        <v>4</v>
      </c>
      <c r="E10" s="5">
        <v>11</v>
      </c>
      <c r="F10" s="5" t="s">
        <v>59</v>
      </c>
      <c r="G10" s="2" t="s">
        <v>60</v>
      </c>
      <c r="H10" s="11">
        <v>3</v>
      </c>
      <c r="I10" s="11">
        <v>5</v>
      </c>
      <c r="J10" s="11">
        <v>0</v>
      </c>
      <c r="K10" s="11">
        <v>1</v>
      </c>
      <c r="L10" s="11">
        <v>4</v>
      </c>
      <c r="M10" s="11">
        <v>6</v>
      </c>
      <c r="N10" s="11">
        <v>6</v>
      </c>
      <c r="O10" s="11">
        <v>1</v>
      </c>
      <c r="P10" s="11">
        <v>4</v>
      </c>
      <c r="Q10" s="11">
        <v>3</v>
      </c>
      <c r="R10" s="21">
        <f t="shared" si="0"/>
        <v>33</v>
      </c>
      <c r="S10" s="7">
        <f t="shared" si="1"/>
        <v>0.47142857142857142</v>
      </c>
      <c r="T10" s="8" t="s">
        <v>61</v>
      </c>
    </row>
    <row r="11" spans="1:20" ht="18.75" customHeight="1" x14ac:dyDescent="0.25">
      <c r="A11" s="2" t="s">
        <v>147</v>
      </c>
      <c r="B11" s="37" t="s">
        <v>48</v>
      </c>
      <c r="C11" s="37" t="s">
        <v>55</v>
      </c>
      <c r="D11" s="9">
        <v>6</v>
      </c>
      <c r="E11" s="5">
        <v>11</v>
      </c>
      <c r="F11" s="5" t="s">
        <v>59</v>
      </c>
      <c r="G11" s="2" t="s">
        <v>60</v>
      </c>
      <c r="H11" s="11">
        <v>3</v>
      </c>
      <c r="I11" s="11">
        <v>4</v>
      </c>
      <c r="J11" s="11">
        <v>3</v>
      </c>
      <c r="K11" s="11">
        <v>3</v>
      </c>
      <c r="L11" s="11">
        <v>3</v>
      </c>
      <c r="M11" s="11">
        <v>3</v>
      </c>
      <c r="N11" s="11">
        <v>5</v>
      </c>
      <c r="O11" s="11">
        <v>2</v>
      </c>
      <c r="P11" s="11">
        <v>4</v>
      </c>
      <c r="Q11" s="11">
        <v>3</v>
      </c>
      <c r="R11" s="21">
        <f t="shared" si="0"/>
        <v>33</v>
      </c>
      <c r="S11" s="7">
        <f t="shared" si="1"/>
        <v>0.47142857142857142</v>
      </c>
      <c r="T11" s="8" t="s">
        <v>175</v>
      </c>
    </row>
    <row r="12" spans="1:20" ht="16.5" customHeight="1" x14ac:dyDescent="0.25">
      <c r="A12" s="2" t="s">
        <v>148</v>
      </c>
      <c r="B12" s="37" t="s">
        <v>149</v>
      </c>
      <c r="C12" s="37" t="s">
        <v>99</v>
      </c>
      <c r="D12" s="29">
        <v>7</v>
      </c>
      <c r="E12" s="5">
        <v>11</v>
      </c>
      <c r="F12" s="5" t="s">
        <v>59</v>
      </c>
      <c r="G12" s="2" t="s">
        <v>60</v>
      </c>
      <c r="H12" s="6">
        <v>1</v>
      </c>
      <c r="I12" s="6">
        <v>4</v>
      </c>
      <c r="J12" s="6">
        <v>2</v>
      </c>
      <c r="K12" s="6">
        <v>2</v>
      </c>
      <c r="L12" s="6">
        <v>3</v>
      </c>
      <c r="M12" s="6">
        <v>3</v>
      </c>
      <c r="N12" s="6">
        <v>5</v>
      </c>
      <c r="O12" s="6">
        <v>2</v>
      </c>
      <c r="P12" s="6">
        <v>2</v>
      </c>
      <c r="Q12" s="6">
        <v>9</v>
      </c>
      <c r="R12" s="21">
        <f t="shared" si="0"/>
        <v>33</v>
      </c>
      <c r="S12" s="7">
        <f t="shared" si="1"/>
        <v>0.47142857142857142</v>
      </c>
      <c r="T12" s="8" t="s">
        <v>61</v>
      </c>
    </row>
    <row r="13" spans="1:20" ht="19.5" customHeight="1" x14ac:dyDescent="0.25">
      <c r="A13" s="36" t="s">
        <v>150</v>
      </c>
      <c r="B13" s="10" t="s">
        <v>37</v>
      </c>
      <c r="C13" s="10" t="s">
        <v>38</v>
      </c>
      <c r="D13" s="9">
        <v>8</v>
      </c>
      <c r="E13" s="5">
        <v>11</v>
      </c>
      <c r="F13" s="5" t="s">
        <v>59</v>
      </c>
      <c r="G13" s="2" t="s">
        <v>60</v>
      </c>
      <c r="H13" s="11">
        <v>3</v>
      </c>
      <c r="I13" s="11">
        <v>5</v>
      </c>
      <c r="J13" s="11">
        <v>0</v>
      </c>
      <c r="K13" s="11">
        <v>1</v>
      </c>
      <c r="L13" s="11">
        <v>4</v>
      </c>
      <c r="M13" s="11">
        <v>6</v>
      </c>
      <c r="N13" s="11">
        <v>6</v>
      </c>
      <c r="O13" s="11">
        <v>1</v>
      </c>
      <c r="P13" s="11">
        <v>4</v>
      </c>
      <c r="Q13" s="11">
        <v>3</v>
      </c>
      <c r="R13" s="21">
        <f t="shared" si="0"/>
        <v>33</v>
      </c>
      <c r="S13" s="7">
        <f t="shared" si="1"/>
        <v>0.47142857142857142</v>
      </c>
      <c r="T13" s="8" t="s">
        <v>61</v>
      </c>
    </row>
    <row r="14" spans="1:20" x14ac:dyDescent="0.25">
      <c r="A14" s="12"/>
      <c r="B14" s="10"/>
      <c r="C14" s="10"/>
      <c r="D14" s="9"/>
      <c r="E14" s="9"/>
      <c r="F14" s="9"/>
      <c r="G14" s="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21">
        <f t="shared" ref="R14:R33" si="2">SUM(H14:Q14)</f>
        <v>0</v>
      </c>
      <c r="S14" s="7">
        <f t="shared" ref="S14:S33" si="3">R14/70</f>
        <v>0</v>
      </c>
      <c r="T14" s="8"/>
    </row>
    <row r="15" spans="1:20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1">
        <f t="shared" si="2"/>
        <v>0</v>
      </c>
      <c r="S15" s="7">
        <f t="shared" si="3"/>
        <v>0</v>
      </c>
      <c r="T15" s="8"/>
    </row>
    <row r="16" spans="1:20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1">
        <f t="shared" si="2"/>
        <v>0</v>
      </c>
      <c r="S16" s="7">
        <f t="shared" si="3"/>
        <v>0</v>
      </c>
      <c r="T16" s="8"/>
    </row>
    <row r="17" spans="1:20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1">
        <f t="shared" si="2"/>
        <v>0</v>
      </c>
      <c r="S17" s="7">
        <f t="shared" si="3"/>
        <v>0</v>
      </c>
      <c r="T17" s="8"/>
    </row>
    <row r="18" spans="1:20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1">
        <f t="shared" si="2"/>
        <v>0</v>
      </c>
      <c r="S18" s="7">
        <f t="shared" si="3"/>
        <v>0</v>
      </c>
      <c r="T18" s="8"/>
    </row>
    <row r="19" spans="1:20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1">
        <f t="shared" si="2"/>
        <v>0</v>
      </c>
      <c r="S19" s="7">
        <f t="shared" si="3"/>
        <v>0</v>
      </c>
      <c r="T19" s="8"/>
    </row>
    <row r="20" spans="1:20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1">
        <f t="shared" si="2"/>
        <v>0</v>
      </c>
      <c r="S20" s="7">
        <f t="shared" si="3"/>
        <v>0</v>
      </c>
      <c r="T20" s="8"/>
    </row>
    <row r="21" spans="1:20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1">
        <f t="shared" si="2"/>
        <v>0</v>
      </c>
      <c r="S21" s="7">
        <f t="shared" si="3"/>
        <v>0</v>
      </c>
      <c r="T21" s="8"/>
    </row>
    <row r="22" spans="1:20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1">
        <f t="shared" si="2"/>
        <v>0</v>
      </c>
      <c r="S22" s="7">
        <f t="shared" si="3"/>
        <v>0</v>
      </c>
      <c r="T22" s="8"/>
    </row>
    <row r="23" spans="1:20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1">
        <f t="shared" si="2"/>
        <v>0</v>
      </c>
      <c r="S23" s="7">
        <f t="shared" si="3"/>
        <v>0</v>
      </c>
      <c r="T23" s="8"/>
    </row>
    <row r="24" spans="1:20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1">
        <f t="shared" si="2"/>
        <v>0</v>
      </c>
      <c r="S24" s="7">
        <f t="shared" si="3"/>
        <v>0</v>
      </c>
      <c r="T24" s="8"/>
    </row>
    <row r="25" spans="1:20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1">
        <f t="shared" si="2"/>
        <v>0</v>
      </c>
      <c r="S25" s="7">
        <f t="shared" si="3"/>
        <v>0</v>
      </c>
      <c r="T25" s="8"/>
    </row>
    <row r="26" spans="1:20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1">
        <f t="shared" si="2"/>
        <v>0</v>
      </c>
      <c r="S26" s="7">
        <f t="shared" si="3"/>
        <v>0</v>
      </c>
      <c r="T26" s="8"/>
    </row>
    <row r="27" spans="1:20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1">
        <f t="shared" si="2"/>
        <v>0</v>
      </c>
      <c r="S27" s="7">
        <f t="shared" si="3"/>
        <v>0</v>
      </c>
      <c r="T27" s="8"/>
    </row>
    <row r="28" spans="1:20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1">
        <f t="shared" si="2"/>
        <v>0</v>
      </c>
      <c r="S28" s="7">
        <f t="shared" si="3"/>
        <v>0</v>
      </c>
      <c r="T28" s="8"/>
    </row>
    <row r="29" spans="1:20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1">
        <f t="shared" si="2"/>
        <v>0</v>
      </c>
      <c r="S29" s="7">
        <f t="shared" si="3"/>
        <v>0</v>
      </c>
      <c r="T29" s="8"/>
    </row>
    <row r="30" spans="1:20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1">
        <f t="shared" si="2"/>
        <v>0</v>
      </c>
      <c r="S30" s="7">
        <f t="shared" si="3"/>
        <v>0</v>
      </c>
      <c r="T30" s="8"/>
    </row>
    <row r="31" spans="1:20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1">
        <f t="shared" si="2"/>
        <v>0</v>
      </c>
      <c r="S31" s="7">
        <f t="shared" si="3"/>
        <v>0</v>
      </c>
      <c r="T31" s="8"/>
    </row>
    <row r="32" spans="1:20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1">
        <f t="shared" si="2"/>
        <v>0</v>
      </c>
      <c r="S32" s="7">
        <f t="shared" si="3"/>
        <v>0</v>
      </c>
      <c r="T32" s="8"/>
    </row>
    <row r="33" spans="1:20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1">
        <f t="shared" si="2"/>
        <v>0</v>
      </c>
      <c r="S33" s="7">
        <f t="shared" si="3"/>
        <v>0</v>
      </c>
      <c r="T33" s="8"/>
    </row>
  </sheetData>
  <sortState ref="A4:T13">
    <sortCondition descending="1" ref="S4:S13"/>
  </sortState>
  <mergeCells count="2">
    <mergeCell ref="A1:T1"/>
    <mergeCell ref="A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2022-10-06T06:27:34Z</dcterms:modified>
</cp:coreProperties>
</file>