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8235" activeTab="6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definedNames>
    <definedName name="_xlnm._FilterDatabase" localSheetId="6" hidden="1">'11 класс'!$A$5:$K$19</definedName>
    <definedName name="_xlnm._FilterDatabase" localSheetId="0" hidden="1">'5 класс'!$A$4:$Q$18</definedName>
  </definedNames>
  <calcPr calcId="144525" refMode="R1C1"/>
</workbook>
</file>

<file path=xl/calcChain.xml><?xml version="1.0" encoding="utf-8"?>
<calcChain xmlns="http://schemas.openxmlformats.org/spreadsheetml/2006/main">
  <c r="N8" i="4" l="1"/>
  <c r="O8" i="4" s="1"/>
  <c r="N13" i="4"/>
  <c r="O13" i="4" s="1"/>
  <c r="N12" i="4"/>
  <c r="O12" i="4" s="1"/>
  <c r="N11" i="4"/>
  <c r="O11" i="4" s="1"/>
  <c r="N9" i="4"/>
  <c r="O9" i="4" s="1"/>
  <c r="N14" i="4"/>
  <c r="O14" i="4" s="1"/>
  <c r="N16" i="4"/>
  <c r="O16" i="4" s="1"/>
  <c r="N10" i="4"/>
  <c r="O10" i="4" s="1"/>
  <c r="N4" i="4"/>
  <c r="O4" i="4" s="1"/>
  <c r="N6" i="4"/>
  <c r="O6" i="4" s="1"/>
  <c r="N5" i="4"/>
  <c r="O5" i="4" s="1"/>
  <c r="N15" i="4"/>
  <c r="O15" i="4" s="1"/>
  <c r="N17" i="4"/>
  <c r="O17" i="4" s="1"/>
  <c r="N18" i="4"/>
  <c r="O18" i="4" s="1"/>
  <c r="N19" i="4"/>
  <c r="O19" i="4" s="1"/>
  <c r="N20" i="4"/>
  <c r="O20" i="4" s="1"/>
  <c r="N21" i="4"/>
  <c r="O21" i="4" s="1"/>
  <c r="N22" i="4"/>
  <c r="O22" i="4" s="1"/>
  <c r="N23" i="4"/>
  <c r="O23" i="4" s="1"/>
  <c r="N24" i="4"/>
  <c r="O24" i="4" s="1"/>
  <c r="N25" i="4"/>
  <c r="O25" i="4" s="1"/>
  <c r="N26" i="4"/>
  <c r="O26" i="4" s="1"/>
  <c r="N27" i="4"/>
  <c r="O27" i="4" s="1"/>
  <c r="N28" i="4"/>
  <c r="O28" i="4" s="1"/>
  <c r="N29" i="4"/>
  <c r="O29" i="4" s="1"/>
  <c r="N30" i="4"/>
  <c r="O30" i="4" s="1"/>
  <c r="N31" i="4"/>
  <c r="O31" i="4" s="1"/>
  <c r="N32" i="4"/>
  <c r="O32" i="4" s="1"/>
  <c r="N33" i="4"/>
  <c r="O33" i="4" s="1"/>
  <c r="N7" i="4"/>
  <c r="O7" i="4" s="1"/>
  <c r="N6" i="3"/>
  <c r="O6" i="3" s="1"/>
  <c r="N17" i="3"/>
  <c r="O17" i="3" s="1"/>
  <c r="N9" i="3"/>
  <c r="O9" i="3" s="1"/>
  <c r="N11" i="3"/>
  <c r="O11" i="3" s="1"/>
  <c r="N13" i="3"/>
  <c r="O13" i="3" s="1"/>
  <c r="N18" i="3"/>
  <c r="O18" i="3" s="1"/>
  <c r="N7" i="3"/>
  <c r="O7" i="3" s="1"/>
  <c r="N8" i="3"/>
  <c r="O8" i="3" s="1"/>
  <c r="N14" i="3"/>
  <c r="O14" i="3" s="1"/>
  <c r="N4" i="3"/>
  <c r="O4" i="3" s="1"/>
  <c r="N5" i="3"/>
  <c r="O5" i="3" s="1"/>
  <c r="N16" i="3"/>
  <c r="O16" i="3" s="1"/>
  <c r="N12" i="3"/>
  <c r="O12" i="3" s="1"/>
  <c r="N15" i="3"/>
  <c r="O15" i="3" s="1"/>
  <c r="N19" i="3"/>
  <c r="O19" i="3" s="1"/>
  <c r="N20" i="3"/>
  <c r="O20" i="3" s="1"/>
  <c r="N21" i="3"/>
  <c r="O21" i="3" s="1"/>
  <c r="N22" i="3"/>
  <c r="O22" i="3" s="1"/>
  <c r="N23" i="3"/>
  <c r="O23" i="3" s="1"/>
  <c r="N24" i="3"/>
  <c r="O24" i="3" s="1"/>
  <c r="N25" i="3"/>
  <c r="O25" i="3" s="1"/>
  <c r="N26" i="3"/>
  <c r="O26" i="3" s="1"/>
  <c r="N27" i="3"/>
  <c r="O27" i="3" s="1"/>
  <c r="N28" i="3"/>
  <c r="O28" i="3" s="1"/>
  <c r="N29" i="3"/>
  <c r="O29" i="3"/>
  <c r="N30" i="3"/>
  <c r="O30" i="3" s="1"/>
  <c r="N31" i="3"/>
  <c r="O31" i="3" s="1"/>
  <c r="N32" i="3"/>
  <c r="O32" i="3" s="1"/>
  <c r="N33" i="3"/>
  <c r="O33" i="3"/>
  <c r="N10" i="3"/>
  <c r="O10" i="3" s="1"/>
  <c r="O5" i="2"/>
  <c r="P5" i="2" s="1"/>
  <c r="O4" i="2"/>
  <c r="P4" i="2" s="1"/>
  <c r="O8" i="2"/>
  <c r="P8" i="2" s="1"/>
  <c r="O16" i="2"/>
  <c r="P16" i="2" s="1"/>
  <c r="O9" i="2"/>
  <c r="P9" i="2" s="1"/>
  <c r="O12" i="2"/>
  <c r="P12" i="2" s="1"/>
  <c r="O10" i="2"/>
  <c r="P10" i="2" s="1"/>
  <c r="O15" i="2"/>
  <c r="P15" i="2" s="1"/>
  <c r="O17" i="2"/>
  <c r="P17" i="2" s="1"/>
  <c r="O7" i="2"/>
  <c r="P7" i="2" s="1"/>
  <c r="O11" i="2"/>
  <c r="P11" i="2" s="1"/>
  <c r="O18" i="2"/>
  <c r="P18" i="2" s="1"/>
  <c r="O13" i="2"/>
  <c r="P13" i="2" s="1"/>
  <c r="O14" i="2"/>
  <c r="P14" i="2" s="1"/>
  <c r="O19" i="2"/>
  <c r="P19" i="2" s="1"/>
  <c r="O20" i="2"/>
  <c r="P20" i="2" s="1"/>
  <c r="O21" i="2"/>
  <c r="P21" i="2" s="1"/>
  <c r="O22" i="2"/>
  <c r="P22" i="2" s="1"/>
  <c r="O23" i="2"/>
  <c r="P23" i="2" s="1"/>
  <c r="O24" i="2"/>
  <c r="P24" i="2" s="1"/>
  <c r="O25" i="2"/>
  <c r="P25" i="2" s="1"/>
  <c r="O26" i="2"/>
  <c r="P26" i="2" s="1"/>
  <c r="O27" i="2"/>
  <c r="P27" i="2" s="1"/>
  <c r="O28" i="2"/>
  <c r="P28" i="2" s="1"/>
  <c r="O29" i="2"/>
  <c r="P29" i="2" s="1"/>
  <c r="O30" i="2"/>
  <c r="P30" i="2" s="1"/>
  <c r="O31" i="2"/>
  <c r="P31" i="2" s="1"/>
  <c r="O32" i="2"/>
  <c r="P32" i="2" s="1"/>
  <c r="O33" i="2"/>
  <c r="P33" i="2" s="1"/>
  <c r="O6" i="2"/>
  <c r="P6" i="2" s="1"/>
  <c r="J4" i="5" l="1"/>
  <c r="K4" i="5" s="1"/>
  <c r="J14" i="5"/>
  <c r="K14" i="5" s="1"/>
  <c r="J9" i="5"/>
  <c r="K9" i="5" s="1"/>
  <c r="J17" i="5"/>
  <c r="K17" i="5" s="1"/>
  <c r="J18" i="5"/>
  <c r="K18" i="5" s="1"/>
  <c r="J6" i="5"/>
  <c r="K6" i="5" s="1"/>
  <c r="J5" i="5"/>
  <c r="K5" i="5" s="1"/>
  <c r="J20" i="7" l="1"/>
  <c r="K20" i="7" s="1"/>
  <c r="J34" i="8" l="1"/>
  <c r="K34" i="8" s="1"/>
  <c r="J33" i="8"/>
  <c r="K33" i="8" s="1"/>
  <c r="J32" i="8"/>
  <c r="K32" i="8" s="1"/>
  <c r="J31" i="8"/>
  <c r="K31" i="8" s="1"/>
  <c r="J30" i="8"/>
  <c r="K30" i="8" s="1"/>
  <c r="J29" i="8"/>
  <c r="K29" i="8" s="1"/>
  <c r="J28" i="8"/>
  <c r="K28" i="8" s="1"/>
  <c r="J27" i="8"/>
  <c r="K27" i="8" s="1"/>
  <c r="J26" i="8"/>
  <c r="K26" i="8" s="1"/>
  <c r="J25" i="8"/>
  <c r="K25" i="8" s="1"/>
  <c r="J24" i="8"/>
  <c r="K24" i="8" s="1"/>
  <c r="J23" i="8"/>
  <c r="K23" i="8" s="1"/>
  <c r="J22" i="8"/>
  <c r="K22" i="8" s="1"/>
  <c r="J21" i="8"/>
  <c r="K21" i="8" s="1"/>
  <c r="J20" i="8"/>
  <c r="K20" i="8" s="1"/>
  <c r="J12" i="8"/>
  <c r="K12" i="8" s="1"/>
  <c r="J19" i="8"/>
  <c r="K19" i="8" s="1"/>
  <c r="J13" i="8"/>
  <c r="K13" i="8" s="1"/>
  <c r="J16" i="8"/>
  <c r="K16" i="8" s="1"/>
  <c r="J15" i="8"/>
  <c r="K15" i="8" s="1"/>
  <c r="J18" i="8"/>
  <c r="K18" i="8" s="1"/>
  <c r="J10" i="8"/>
  <c r="K10" i="8" s="1"/>
  <c r="J5" i="8"/>
  <c r="K5" i="8" s="1"/>
  <c r="J6" i="8"/>
  <c r="K6" i="8" s="1"/>
  <c r="J8" i="8"/>
  <c r="K8" i="8" s="1"/>
  <c r="J14" i="8"/>
  <c r="K14" i="8" s="1"/>
  <c r="J17" i="8"/>
  <c r="K17" i="8" s="1"/>
  <c r="J11" i="8"/>
  <c r="K11" i="8" s="1"/>
  <c r="J7" i="8"/>
  <c r="K7" i="8" s="1"/>
  <c r="J9" i="8"/>
  <c r="K9" i="8" s="1"/>
  <c r="J33" i="7"/>
  <c r="K33" i="7" s="1"/>
  <c r="J32" i="7"/>
  <c r="K32" i="7" s="1"/>
  <c r="J31" i="7"/>
  <c r="K31" i="7" s="1"/>
  <c r="J30" i="7"/>
  <c r="K30" i="7" s="1"/>
  <c r="J29" i="7"/>
  <c r="K29" i="7" s="1"/>
  <c r="J28" i="7"/>
  <c r="K28" i="7" s="1"/>
  <c r="J27" i="7"/>
  <c r="K27" i="7" s="1"/>
  <c r="J26" i="7"/>
  <c r="K26" i="7" s="1"/>
  <c r="J25" i="7"/>
  <c r="K25" i="7" s="1"/>
  <c r="J24" i="7"/>
  <c r="K24" i="7" s="1"/>
  <c r="J23" i="7"/>
  <c r="K23" i="7" s="1"/>
  <c r="J22" i="7"/>
  <c r="K22" i="7" s="1"/>
  <c r="J21" i="7"/>
  <c r="K21" i="7" s="1"/>
  <c r="J19" i="7"/>
  <c r="K19" i="7" s="1"/>
  <c r="J18" i="7"/>
  <c r="K18" i="7" s="1"/>
  <c r="J17" i="7"/>
  <c r="K17" i="7" s="1"/>
  <c r="J16" i="7"/>
  <c r="K16" i="7" s="1"/>
  <c r="J15" i="7"/>
  <c r="K15" i="7" s="1"/>
  <c r="J14" i="7"/>
  <c r="K14" i="7" s="1"/>
  <c r="J11" i="7"/>
  <c r="K11" i="7" s="1"/>
  <c r="J9" i="7"/>
  <c r="K9" i="7" s="1"/>
  <c r="J5" i="7"/>
  <c r="K5" i="7" s="1"/>
  <c r="J6" i="7"/>
  <c r="K6" i="7" s="1"/>
  <c r="J4" i="7"/>
  <c r="K4" i="7" s="1"/>
  <c r="J8" i="7"/>
  <c r="K8" i="7" s="1"/>
  <c r="J13" i="7"/>
  <c r="K13" i="7" s="1"/>
  <c r="J10" i="7"/>
  <c r="K10" i="7" s="1"/>
  <c r="J7" i="7"/>
  <c r="K7" i="7" s="1"/>
  <c r="J12" i="7"/>
  <c r="K12" i="7" s="1"/>
  <c r="J33" i="6"/>
  <c r="K33" i="6" s="1"/>
  <c r="J32" i="6"/>
  <c r="K32" i="6" s="1"/>
  <c r="J31" i="6"/>
  <c r="K31" i="6" s="1"/>
  <c r="J30" i="6"/>
  <c r="K30" i="6" s="1"/>
  <c r="J29" i="6"/>
  <c r="K29" i="6" s="1"/>
  <c r="J28" i="6"/>
  <c r="K28" i="6" s="1"/>
  <c r="J27" i="6"/>
  <c r="K27" i="6" s="1"/>
  <c r="J26" i="6"/>
  <c r="K26" i="6" s="1"/>
  <c r="J25" i="6"/>
  <c r="K25" i="6" s="1"/>
  <c r="J24" i="6"/>
  <c r="K24" i="6" s="1"/>
  <c r="J23" i="6"/>
  <c r="K23" i="6" s="1"/>
  <c r="J22" i="6"/>
  <c r="K22" i="6" s="1"/>
  <c r="J21" i="6"/>
  <c r="K21" i="6" s="1"/>
  <c r="J20" i="6"/>
  <c r="K20" i="6" s="1"/>
  <c r="J19" i="6"/>
  <c r="K19" i="6" s="1"/>
  <c r="J18" i="6"/>
  <c r="K18" i="6" s="1"/>
  <c r="J7" i="6"/>
  <c r="K7" i="6" s="1"/>
  <c r="J11" i="6"/>
  <c r="K11" i="6" s="1"/>
  <c r="J13" i="6"/>
  <c r="K13" i="6" s="1"/>
  <c r="J12" i="6"/>
  <c r="K12" i="6" s="1"/>
  <c r="J10" i="6"/>
  <c r="K10" i="6" s="1"/>
  <c r="J4" i="6"/>
  <c r="K4" i="6" s="1"/>
  <c r="J9" i="6"/>
  <c r="K9" i="6" s="1"/>
  <c r="J15" i="6"/>
  <c r="K15" i="6" s="1"/>
  <c r="J6" i="6"/>
  <c r="K6" i="6" s="1"/>
  <c r="J5" i="6"/>
  <c r="K5" i="6" s="1"/>
  <c r="J17" i="6"/>
  <c r="K17" i="6" s="1"/>
  <c r="J14" i="6"/>
  <c r="K14" i="6" s="1"/>
  <c r="J8" i="6"/>
  <c r="K8" i="6" s="1"/>
  <c r="J16" i="6"/>
  <c r="K16" i="6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11" i="5"/>
  <c r="K11" i="5" s="1"/>
  <c r="J16" i="5"/>
  <c r="K16" i="5" s="1"/>
  <c r="J10" i="5"/>
  <c r="K10" i="5" s="1"/>
  <c r="J13" i="5"/>
  <c r="K13" i="5" s="1"/>
  <c r="J12" i="5"/>
  <c r="K12" i="5" s="1"/>
  <c r="J19" i="5"/>
  <c r="K19" i="5" s="1"/>
  <c r="J8" i="5"/>
  <c r="K8" i="5" s="1"/>
  <c r="J7" i="5"/>
  <c r="K7" i="5" s="1"/>
  <c r="J20" i="5"/>
  <c r="K20" i="5" s="1"/>
  <c r="J21" i="5"/>
  <c r="K21" i="5" s="1"/>
  <c r="J15" i="5"/>
  <c r="K15" i="5" s="1"/>
</calcChain>
</file>

<file path=xl/sharedStrings.xml><?xml version="1.0" encoding="utf-8"?>
<sst xmlns="http://schemas.openxmlformats.org/spreadsheetml/2006/main" count="793" uniqueCount="255">
  <si>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</si>
  <si>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</si>
  <si>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</si>
  <si>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</si>
  <si>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</si>
  <si>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</si>
  <si>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</si>
  <si>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</si>
  <si>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</si>
  <si>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</si>
  <si>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</si>
  <si>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</si>
  <si>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</si>
  <si>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</si>
  <si>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</si>
  <si>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</si>
  <si>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</si>
  <si>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</si>
  <si>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</si>
  <si>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</si>
  <si>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зад. 4</t>
  </si>
  <si>
    <t>зад. 5</t>
  </si>
  <si>
    <t>зад. 6</t>
  </si>
  <si>
    <t>зад. 7</t>
  </si>
  <si>
    <t>Головин</t>
  </si>
  <si>
    <t>Евгений</t>
  </si>
  <si>
    <t>Игоревич</t>
  </si>
  <si>
    <t>СОШ №42</t>
  </si>
  <si>
    <t>Котельмах Марина Валерьевна</t>
  </si>
  <si>
    <t>Карпухин</t>
  </si>
  <si>
    <t>Максим</t>
  </si>
  <si>
    <t>Сергеевич</t>
  </si>
  <si>
    <t>Халуева</t>
  </si>
  <si>
    <t>Валерия</t>
  </si>
  <si>
    <t>Алексеевна</t>
  </si>
  <si>
    <t>Парамонов</t>
  </si>
  <si>
    <t>Леонид</t>
  </si>
  <si>
    <t>Вязовский</t>
  </si>
  <si>
    <t>Даниил</t>
  </si>
  <si>
    <t>Алексеевич</t>
  </si>
  <si>
    <t>Силко</t>
  </si>
  <si>
    <t>Кирилл</t>
  </si>
  <si>
    <t>Незымаева</t>
  </si>
  <si>
    <t>Виктория</t>
  </si>
  <si>
    <t>Сергеевна</t>
  </si>
  <si>
    <t>Толмачёва</t>
  </si>
  <si>
    <t>София</t>
  </si>
  <si>
    <t>Романовна</t>
  </si>
  <si>
    <t>Густ</t>
  </si>
  <si>
    <t>Ксения</t>
  </si>
  <si>
    <t>Фазылова</t>
  </si>
  <si>
    <t>Полина</t>
  </si>
  <si>
    <t>Ефремов</t>
  </si>
  <si>
    <t>Егор</t>
  </si>
  <si>
    <t>Александрови</t>
  </si>
  <si>
    <t>Кожадей</t>
  </si>
  <si>
    <t>Екатерина</t>
  </si>
  <si>
    <t>Геннадьевна</t>
  </si>
  <si>
    <t>Куприянов</t>
  </si>
  <si>
    <t>Русланович</t>
  </si>
  <si>
    <t>Соляненко</t>
  </si>
  <si>
    <t>Анастасия</t>
  </si>
  <si>
    <t>Николаевнав</t>
  </si>
  <si>
    <t>Баладжаев</t>
  </si>
  <si>
    <t>Салам</t>
  </si>
  <si>
    <t>Мовлюд оглы</t>
  </si>
  <si>
    <t>Пятовская</t>
  </si>
  <si>
    <t>Софья</t>
  </si>
  <si>
    <t>8б</t>
  </si>
  <si>
    <t>Кулагина Ирина Анатольевна</t>
  </si>
  <si>
    <t>Минаков</t>
  </si>
  <si>
    <t>Александр</t>
  </si>
  <si>
    <t>Иванович</t>
  </si>
  <si>
    <t>Носова</t>
  </si>
  <si>
    <t>Павловна</t>
  </si>
  <si>
    <t>Мартыненко</t>
  </si>
  <si>
    <t>Евгениевич</t>
  </si>
  <si>
    <t>Никулина</t>
  </si>
  <si>
    <t>Марина</t>
  </si>
  <si>
    <t>Попова</t>
  </si>
  <si>
    <t>Александровна</t>
  </si>
  <si>
    <t>Сухорукова</t>
  </si>
  <si>
    <t>Алина</t>
  </si>
  <si>
    <t>Анатольевна</t>
  </si>
  <si>
    <t>Свеженцева</t>
  </si>
  <si>
    <t>Ангелина</t>
  </si>
  <si>
    <t>Урдя</t>
  </si>
  <si>
    <t>Владимир</t>
  </si>
  <si>
    <t>Дмитриевич</t>
  </si>
  <si>
    <t>Гайсина</t>
  </si>
  <si>
    <t>Карина</t>
  </si>
  <si>
    <t>Рифовна</t>
  </si>
  <si>
    <t>Виноградова</t>
  </si>
  <si>
    <t>Арина</t>
  </si>
  <si>
    <t>Антоновна</t>
  </si>
  <si>
    <t>Костюченко</t>
  </si>
  <si>
    <t>Евгеньевна</t>
  </si>
  <si>
    <t>Кузьмина</t>
  </si>
  <si>
    <t>Анна</t>
  </si>
  <si>
    <t>Михайловна</t>
  </si>
  <si>
    <t>Десятов</t>
  </si>
  <si>
    <t>Антонович</t>
  </si>
  <si>
    <t>7б</t>
  </si>
  <si>
    <t>Кузьмич</t>
  </si>
  <si>
    <t>Вадим</t>
  </si>
  <si>
    <t>Клокол</t>
  </si>
  <si>
    <t>Сергей</t>
  </si>
  <si>
    <t>Гончаренко</t>
  </si>
  <si>
    <t>Дана</t>
  </si>
  <si>
    <t>Игоревна</t>
  </si>
  <si>
    <t>Неделько</t>
  </si>
  <si>
    <t>Губадова</t>
  </si>
  <si>
    <t>Хадиджа</t>
  </si>
  <si>
    <t>Иса Кызы</t>
  </si>
  <si>
    <t>Алимбекова</t>
  </si>
  <si>
    <t>Натия</t>
  </si>
  <si>
    <t>Тураб кызы</t>
  </si>
  <si>
    <t>Боганец</t>
  </si>
  <si>
    <t>Валентинович</t>
  </si>
  <si>
    <t>Сорокин</t>
  </si>
  <si>
    <t>Илья</t>
  </si>
  <si>
    <t>Блинова</t>
  </si>
  <si>
    <t>Дарья</t>
  </si>
  <si>
    <t>Вячеславовна</t>
  </si>
  <si>
    <t>6б</t>
  </si>
  <si>
    <t>Хлопкова</t>
  </si>
  <si>
    <t>Максимовна</t>
  </si>
  <si>
    <t>Бат</t>
  </si>
  <si>
    <t>Николай</t>
  </si>
  <si>
    <t>Нурулина</t>
  </si>
  <si>
    <t>Рамильевна</t>
  </si>
  <si>
    <t>Петровская</t>
  </si>
  <si>
    <t>Мария</t>
  </si>
  <si>
    <t>Пелогейкина</t>
  </si>
  <si>
    <t>Оксана</t>
  </si>
  <si>
    <t>Андреевна</t>
  </si>
  <si>
    <t>Коваль</t>
  </si>
  <si>
    <t>Валерий</t>
  </si>
  <si>
    <t>Ткачук</t>
  </si>
  <si>
    <t>Николаевна</t>
  </si>
  <si>
    <t>Нестерчук</t>
  </si>
  <si>
    <t>Кузнецов</t>
  </si>
  <si>
    <t>Романович</t>
  </si>
  <si>
    <t>Кызродева</t>
  </si>
  <si>
    <t>Ивановна</t>
  </si>
  <si>
    <t>9б</t>
  </si>
  <si>
    <t xml:space="preserve">СОШ №42 </t>
  </si>
  <si>
    <t>Симдянова</t>
  </si>
  <si>
    <t>Князева</t>
  </si>
  <si>
    <t>Олеся</t>
  </si>
  <si>
    <t>Витальевна</t>
  </si>
  <si>
    <t>Смольникова</t>
  </si>
  <si>
    <t>Снежана</t>
  </si>
  <si>
    <t>Юринская</t>
  </si>
  <si>
    <t>Вероника</t>
  </si>
  <si>
    <t>Дмитриевна</t>
  </si>
  <si>
    <t>Константинов</t>
  </si>
  <si>
    <t>Денис</t>
  </si>
  <si>
    <t>Щелин</t>
  </si>
  <si>
    <t>Олегович</t>
  </si>
  <si>
    <t>Антонова</t>
  </si>
  <si>
    <t>Баева</t>
  </si>
  <si>
    <t>Юлиана</t>
  </si>
  <si>
    <t>Константиновна</t>
  </si>
  <si>
    <t>Боровлёва</t>
  </si>
  <si>
    <t>Васильев</t>
  </si>
  <si>
    <t>Данил</t>
  </si>
  <si>
    <t>Жамойда</t>
  </si>
  <si>
    <t>Изофатова</t>
  </si>
  <si>
    <t>Иулитта</t>
  </si>
  <si>
    <t>Владимировна</t>
  </si>
  <si>
    <t>Колесниченко</t>
  </si>
  <si>
    <t>Крутикова</t>
  </si>
  <si>
    <t>Евгения</t>
  </si>
  <si>
    <t>Мосяков</t>
  </si>
  <si>
    <t>Ярослав</t>
  </si>
  <si>
    <t>Максимович</t>
  </si>
  <si>
    <t>Строева</t>
  </si>
  <si>
    <t>Олеговна</t>
  </si>
  <si>
    <t>Викторовна</t>
  </si>
  <si>
    <t>5а</t>
  </si>
  <si>
    <t>Бочкова</t>
  </si>
  <si>
    <t>Роберт</t>
  </si>
  <si>
    <t>Дайнюсович</t>
  </si>
  <si>
    <t>Монтримас</t>
  </si>
  <si>
    <t>Артем</t>
  </si>
  <si>
    <t>Константинович</t>
  </si>
  <si>
    <t>Рогожин</t>
  </si>
  <si>
    <t>Михаил</t>
  </si>
  <si>
    <t>Катаев</t>
  </si>
  <si>
    <t>Зайцева</t>
  </si>
  <si>
    <t>Ульяна</t>
  </si>
  <si>
    <t>7а</t>
  </si>
  <si>
    <t>Афанасия</t>
  </si>
  <si>
    <t>Калмуратова</t>
  </si>
  <si>
    <t>Эльвира</t>
  </si>
  <si>
    <t>Кубанычбековна</t>
  </si>
  <si>
    <t>Каурова</t>
  </si>
  <si>
    <t>Юрьевна</t>
  </si>
  <si>
    <t>победитель</t>
  </si>
  <si>
    <t>участник</t>
  </si>
  <si>
    <t>Власова</t>
  </si>
  <si>
    <t>Денисовна</t>
  </si>
  <si>
    <t>Игнатенко</t>
  </si>
  <si>
    <t>Холкин</t>
  </si>
  <si>
    <t>Владимирович</t>
  </si>
  <si>
    <t>Старостина</t>
  </si>
  <si>
    <t>Рыбалкин</t>
  </si>
  <si>
    <t>Иван</t>
  </si>
  <si>
    <t>Дерягин</t>
  </si>
  <si>
    <t>Строев</t>
  </si>
  <si>
    <t>Беккельдиев</t>
  </si>
  <si>
    <t>Муслим</t>
  </si>
  <si>
    <t>Саврасов</t>
  </si>
  <si>
    <t>Андреевич</t>
  </si>
  <si>
    <t>Изофатов</t>
  </si>
  <si>
    <t>Тимофей</t>
  </si>
  <si>
    <t>Беккельдиева</t>
  </si>
  <si>
    <t>Айдана</t>
  </si>
  <si>
    <t>Рыскуновна</t>
  </si>
  <si>
    <t>5б</t>
  </si>
  <si>
    <t>Монтримене Татьяна Владимировна</t>
  </si>
  <si>
    <t>6а</t>
  </si>
  <si>
    <t>Шилоносова</t>
  </si>
  <si>
    <t>Козлов</t>
  </si>
  <si>
    <t>Степан</t>
  </si>
  <si>
    <t>Мухамедьярова</t>
  </si>
  <si>
    <t>Юлия</t>
  </si>
  <si>
    <t>Отинов</t>
  </si>
  <si>
    <t>Анатольевич</t>
  </si>
  <si>
    <t>8а</t>
  </si>
  <si>
    <t xml:space="preserve">Ананенкова </t>
  </si>
  <si>
    <t>Зинаида</t>
  </si>
  <si>
    <t>Кондратьев</t>
  </si>
  <si>
    <t>Денисович</t>
  </si>
  <si>
    <t>Смыкалова</t>
  </si>
  <si>
    <t>Александра</t>
  </si>
  <si>
    <t>Никорлаевна</t>
  </si>
  <si>
    <t>Мыльников</t>
  </si>
  <si>
    <t>Евгеньевич</t>
  </si>
  <si>
    <t>Гуркун</t>
  </si>
  <si>
    <t>Елизавета</t>
  </si>
  <si>
    <t>Эдуардовна</t>
  </si>
  <si>
    <t>Филотов</t>
  </si>
  <si>
    <t>Никита</t>
  </si>
  <si>
    <t>Бобкова</t>
  </si>
  <si>
    <t xml:space="preserve">Гейнбихнер </t>
  </si>
  <si>
    <t>Ульянов</t>
  </si>
  <si>
    <t>Андрей</t>
  </si>
  <si>
    <t>Бучельников</t>
  </si>
  <si>
    <t>Данила</t>
  </si>
  <si>
    <t xml:space="preserve">Плиско </t>
  </si>
  <si>
    <t>9а</t>
  </si>
  <si>
    <t>Чингизович</t>
  </si>
  <si>
    <t>Итоговые результаты школьного этапа всероссийской олимпиады 2022 года по литература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</si>
</sst>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"/>
  </numFmts>
  <fonts count="7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rgb="FFF2DCDB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Border="0" applyProtection="0"/>
  </cellStyleXfs>
  <cellXfs count="10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4" fontId="6" fillId="4" borderId="3" xfId="1" applyFont="1" applyFill="1" applyBorder="1" applyAlignment="1">
      <alignment vertical="top" wrapText="1"/>
    </xf>
    <xf numFmtId="165" fontId="6" fillId="4" borderId="3" xfId="1" applyNumberFormat="1" applyFont="1" applyFill="1" applyBorder="1" applyAlignment="1">
      <alignment horizontal="center" vertical="top" wrapText="1"/>
    </xf>
    <xf numFmtId="164" fontId="6" fillId="4" borderId="3" xfId="1" applyFont="1" applyFill="1" applyBorder="1" applyAlignment="1">
      <alignment horizontal="center" vertical="top" wrapText="1"/>
    </xf>
    <xf numFmtId="49" fontId="6" fillId="4" borderId="3" xfId="1" applyNumberFormat="1" applyFont="1" applyFill="1" applyBorder="1" applyAlignment="1">
      <alignment horizontal="left" vertical="top"/>
    </xf>
    <xf numFmtId="165" fontId="6" fillId="4" borderId="3" xfId="1" applyNumberFormat="1" applyFont="1" applyFill="1" applyBorder="1" applyAlignment="1">
      <alignment horizontal="center" vertical="top"/>
    </xf>
    <xf numFmtId="164" fontId="6" fillId="4" borderId="3" xfId="1" applyFont="1" applyFill="1" applyBorder="1" applyAlignment="1"/>
    <xf numFmtId="49" fontId="6" fillId="4" borderId="3" xfId="1" applyNumberFormat="1" applyFont="1" applyFill="1" applyBorder="1" applyAlignment="1">
      <alignment vertical="top"/>
    </xf>
    <xf numFmtId="164" fontId="6" fillId="4" borderId="3" xfId="1" applyFont="1" applyFill="1" applyBorder="1" applyAlignment="1">
      <alignment vertical="top"/>
    </xf>
    <xf numFmtId="165" fontId="6" fillId="4" borderId="3" xfId="1" applyNumberFormat="1" applyFont="1" applyFill="1" applyBorder="1" applyAlignment="1">
      <alignment horizontal="center" vertical="center"/>
    </xf>
    <xf numFmtId="164" fontId="6" fillId="4" borderId="3" xfId="1" applyFont="1" applyFill="1" applyBorder="1" applyAlignment="1">
      <alignment horizontal="center" vertical="center" wrapText="1"/>
    </xf>
    <xf numFmtId="165" fontId="6" fillId="4" borderId="3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>
      <alignment vertical="top" wrapText="1"/>
    </xf>
    <xf numFmtId="164" fontId="6" fillId="4" borderId="3" xfId="1" applyFont="1" applyFill="1" applyBorder="1" applyAlignment="1">
      <alignment horizontal="left"/>
    </xf>
    <xf numFmtId="164" fontId="6" fillId="4" borderId="3" xfId="1" applyFont="1" applyFill="1" applyBorder="1" applyAlignment="1">
      <alignment horizontal="center"/>
    </xf>
    <xf numFmtId="164" fontId="6" fillId="4" borderId="3" xfId="1" applyFont="1" applyFill="1" applyBorder="1" applyAlignment="1">
      <alignment horizontal="left" vertical="top" wrapText="1"/>
    </xf>
    <xf numFmtId="165" fontId="6" fillId="4" borderId="3" xfId="1" applyNumberFormat="1" applyFont="1" applyFill="1" applyBorder="1" applyAlignment="1">
      <alignment horizontal="left" vertical="top" wrapText="1"/>
    </xf>
    <xf numFmtId="165" fontId="6" fillId="4" borderId="3" xfId="1" applyNumberFormat="1" applyFont="1" applyFill="1" applyBorder="1" applyAlignment="1">
      <alignment horizontal="left" vertical="top"/>
    </xf>
    <xf numFmtId="164" fontId="6" fillId="4" borderId="3" xfId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top"/>
    </xf>
    <xf numFmtId="165" fontId="6" fillId="4" borderId="3" xfId="1" applyNumberFormat="1" applyFont="1" applyFill="1" applyBorder="1" applyAlignment="1">
      <alignment horizontal="center" vertical="center" wrapText="1"/>
    </xf>
    <xf numFmtId="49" fontId="6" fillId="4" borderId="3" xfId="1" applyNumberFormat="1" applyFont="1" applyFill="1" applyBorder="1" applyAlignment="1">
      <alignment horizontal="left" vertical="center"/>
    </xf>
    <xf numFmtId="164" fontId="6" fillId="4" borderId="3" xfId="1" applyFont="1" applyFill="1" applyBorder="1" applyAlignment="1">
      <alignment horizontal="left" vertical="center" wrapText="1"/>
    </xf>
    <xf numFmtId="164" fontId="6" fillId="4" borderId="3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top" wrapText="1"/>
    </xf>
    <xf numFmtId="164" fontId="6" fillId="4" borderId="1" xfId="1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/>
    </xf>
    <xf numFmtId="49" fontId="6" fillId="4" borderId="1" xfId="1" applyNumberFormat="1" applyFont="1" applyFill="1" applyBorder="1" applyAlignment="1">
      <alignment horizontal="left" vertical="top"/>
    </xf>
    <xf numFmtId="1" fontId="3" fillId="3" borderId="3" xfId="0" applyNumberFormat="1" applyFont="1" applyFill="1" applyBorder="1" applyAlignment="1">
      <alignment horizontal="left" vertical="top" wrapText="1"/>
    </xf>
    <xf numFmtId="165" fontId="6" fillId="4" borderId="1" xfId="1" applyNumberFormat="1" applyFont="1" applyFill="1" applyBorder="1" applyAlignment="1">
      <alignment horizontal="left" vertical="top" wrapText="1"/>
    </xf>
    <xf numFmtId="1" fontId="3" fillId="3" borderId="3" xfId="0" applyNumberFormat="1" applyFont="1" applyFill="1" applyBorder="1" applyAlignment="1">
      <alignment horizontal="left" vertical="top"/>
    </xf>
    <xf numFmtId="165" fontId="6" fillId="4" borderId="1" xfId="1" applyNumberFormat="1" applyFont="1" applyFill="1" applyBorder="1" applyAlignment="1">
      <alignment horizontal="left" vertical="top"/>
    </xf>
    <xf numFmtId="1" fontId="3" fillId="3" borderId="3" xfId="0" applyNumberFormat="1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vertical="center"/>
    </xf>
    <xf numFmtId="164" fontId="6" fillId="4" borderId="1" xfId="1" applyFont="1" applyFill="1" applyBorder="1" applyAlignment="1">
      <alignment horizontal="left" vertical="center" wrapText="1"/>
    </xf>
    <xf numFmtId="49" fontId="6" fillId="4" borderId="1" xfId="1" applyNumberFormat="1" applyFont="1" applyFill="1" applyBorder="1" applyAlignment="1">
      <alignment horizontal="left" vertical="center"/>
    </xf>
    <xf numFmtId="164" fontId="6" fillId="4" borderId="1" xfId="1" applyFont="1" applyFill="1" applyBorder="1" applyAlignment="1">
      <alignment horizontal="left" vertical="center"/>
    </xf>
    <xf numFmtId="165" fontId="6" fillId="4" borderId="1" xfId="1" applyNumberFormat="1" applyFont="1" applyFill="1" applyBorder="1" applyAlignment="1">
      <alignment horizontal="center" vertical="top" wrapText="1"/>
    </xf>
    <xf numFmtId="164" fontId="6" fillId="4" borderId="1" xfId="1" applyFont="1" applyFill="1" applyBorder="1" applyAlignment="1">
      <alignment horizontal="center" vertical="top" wrapText="1"/>
    </xf>
    <xf numFmtId="165" fontId="6" fillId="4" borderId="1" xfId="1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vertical="center"/>
    </xf>
    <xf numFmtId="1" fontId="3" fillId="3" borderId="3" xfId="0" applyNumberFormat="1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vertical="center" wrapText="1"/>
    </xf>
    <xf numFmtId="10" fontId="4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 wrapText="1"/>
    </xf>
    <xf numFmtId="49" fontId="3" fillId="3" borderId="3" xfId="0" applyNumberFormat="1" applyFont="1" applyFill="1" applyBorder="1" applyAlignment="1">
      <alignment horizontal="left" vertical="top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vertical="top"/>
    </xf>
    <xf numFmtId="165" fontId="6" fillId="4" borderId="1" xfId="1" applyNumberFormat="1" applyFont="1" applyFill="1" applyBorder="1" applyAlignment="1">
      <alignment horizontal="center" vertical="center"/>
    </xf>
    <xf numFmtId="165" fontId="6" fillId="4" borderId="1" xfId="1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/>
    </xf>
    <xf numFmtId="164" fontId="6" fillId="4" borderId="1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/>
    <xf numFmtId="49" fontId="6" fillId="4" borderId="1" xfId="1" applyNumberFormat="1" applyFont="1" applyFill="1" applyBorder="1" applyAlignment="1">
      <alignment vertical="top"/>
    </xf>
    <xf numFmtId="164" fontId="6" fillId="4" borderId="1" xfId="1" applyFont="1" applyFill="1" applyBorder="1" applyAlignment="1">
      <alignment vertical="top" wrapText="1"/>
    </xf>
    <xf numFmtId="0" fontId="3" fillId="3" borderId="3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/>
  </sheetViews>
  <sheetFormatPr defaultRowHeight="15" x14ac:dyDescent="0.25"/>
  <cols>
    <col min="1" max="1" width="15.140625" customWidth="1"/>
    <col min="2" max="2" width="13.28515625" customWidth="1"/>
    <col min="3" max="3" width="17.140625" customWidth="1"/>
    <col min="6" max="6" width="15.42578125" customWidth="1"/>
    <col min="7" max="7" width="37.140625" customWidth="1"/>
    <col min="17" max="17" width="12.85546875" bestFit="1" customWidth="1"/>
  </cols>
  <sheetData>
    <row r="1" spans="1:17" ht="23.25" x14ac:dyDescent="0.25">
      <c r="A1" s="25" t="s">
        <v>254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4" t="s">
        <v>20</v>
      </c>
      <c r="L2" s="24" t="s">
        <v>21</v>
      </c>
      <c r="M2" s="24" t="s">
        <v>22</v>
      </c>
      <c r="N2" s="24" t="s">
        <v>23</v>
      </c>
      <c r="O2" s="2" t="s">
        <v>10</v>
      </c>
      <c r="P2" s="1" t="s">
        <v>11</v>
      </c>
      <c r="Q2" s="2" t="s">
        <v>12</v>
      </c>
    </row>
    <row r="3" spans="1:17" ht="15.75" x14ac:dyDescent="0.25">
      <c r="A3" s="105" t="s">
        <v>13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x14ac:dyDescent="0.25">
      <c r="A4" s="18" t="s">
        <v>187</v>
      </c>
      <c r="B4" s="18" t="s">
        <v>185</v>
      </c>
      <c r="C4" s="18" t="s">
        <v>186</v>
      </c>
      <c r="D4" s="16">
        <v>3</v>
      </c>
      <c r="E4" s="18" t="s">
        <v>180</v>
      </c>
      <c r="F4" s="55" t="s">
        <v>146</v>
      </c>
      <c r="G4" s="39" t="s">
        <v>28</v>
      </c>
      <c r="H4" s="7">
        <v>3</v>
      </c>
      <c r="I4" s="7">
        <v>5</v>
      </c>
      <c r="J4" s="7">
        <v>5</v>
      </c>
      <c r="K4" s="7">
        <v>4</v>
      </c>
      <c r="L4" s="7">
        <v>2</v>
      </c>
      <c r="M4" s="7">
        <v>1</v>
      </c>
      <c r="N4" s="7">
        <v>10</v>
      </c>
      <c r="O4" s="22">
        <f t="shared" ref="O4:O18" si="0">SUM(H4:N4)</f>
        <v>30</v>
      </c>
      <c r="P4" s="8">
        <f t="shared" ref="P4:P18" si="1">O4/48</f>
        <v>0.625</v>
      </c>
      <c r="Q4" s="9" t="s">
        <v>199</v>
      </c>
    </row>
    <row r="5" spans="1:17" x14ac:dyDescent="0.25">
      <c r="A5" s="18" t="s">
        <v>184</v>
      </c>
      <c r="B5" s="18" t="s">
        <v>182</v>
      </c>
      <c r="C5" s="18" t="s">
        <v>183</v>
      </c>
      <c r="D5" s="16">
        <v>2</v>
      </c>
      <c r="E5" s="18" t="s">
        <v>180</v>
      </c>
      <c r="F5" s="55" t="s">
        <v>146</v>
      </c>
      <c r="G5" s="39" t="s">
        <v>28</v>
      </c>
      <c r="H5" s="12">
        <v>3</v>
      </c>
      <c r="I5" s="12">
        <v>5</v>
      </c>
      <c r="J5" s="12">
        <v>5</v>
      </c>
      <c r="K5" s="12">
        <v>2</v>
      </c>
      <c r="L5" s="12">
        <v>2</v>
      </c>
      <c r="M5" s="12">
        <v>1</v>
      </c>
      <c r="N5" s="12">
        <v>5</v>
      </c>
      <c r="O5" s="22">
        <f t="shared" si="0"/>
        <v>23</v>
      </c>
      <c r="P5" s="8">
        <f t="shared" si="1"/>
        <v>0.47916666666666669</v>
      </c>
      <c r="Q5" s="9" t="s">
        <v>200</v>
      </c>
    </row>
    <row r="6" spans="1:17" x14ac:dyDescent="0.25">
      <c r="A6" s="18" t="s">
        <v>181</v>
      </c>
      <c r="B6" s="18" t="s">
        <v>61</v>
      </c>
      <c r="C6" s="18" t="s">
        <v>179</v>
      </c>
      <c r="D6" s="16">
        <v>1</v>
      </c>
      <c r="E6" s="18" t="s">
        <v>180</v>
      </c>
      <c r="F6" s="54" t="s">
        <v>146</v>
      </c>
      <c r="G6" s="39" t="s">
        <v>28</v>
      </c>
      <c r="H6" s="7">
        <v>3</v>
      </c>
      <c r="I6" s="7">
        <v>5</v>
      </c>
      <c r="J6" s="7">
        <v>5</v>
      </c>
      <c r="K6" s="7">
        <v>1</v>
      </c>
      <c r="L6" s="7">
        <v>1</v>
      </c>
      <c r="M6" s="7">
        <v>1</v>
      </c>
      <c r="N6" s="7">
        <v>5</v>
      </c>
      <c r="O6" s="22">
        <f t="shared" si="0"/>
        <v>21</v>
      </c>
      <c r="P6" s="8">
        <f t="shared" si="1"/>
        <v>0.4375</v>
      </c>
      <c r="Q6" s="9" t="s">
        <v>200</v>
      </c>
    </row>
    <row r="7" spans="1:17" x14ac:dyDescent="0.25">
      <c r="A7" s="4" t="s">
        <v>210</v>
      </c>
      <c r="B7" s="4" t="s">
        <v>185</v>
      </c>
      <c r="C7" s="4" t="s">
        <v>159</v>
      </c>
      <c r="D7" s="10">
        <v>11</v>
      </c>
      <c r="E7" s="14" t="s">
        <v>220</v>
      </c>
      <c r="F7" s="55" t="s">
        <v>146</v>
      </c>
      <c r="G7" s="4" t="s">
        <v>221</v>
      </c>
      <c r="H7" s="90">
        <v>3</v>
      </c>
      <c r="I7" s="90">
        <v>2</v>
      </c>
      <c r="J7" s="90">
        <v>3</v>
      </c>
      <c r="K7" s="90">
        <v>2</v>
      </c>
      <c r="L7" s="90">
        <v>1</v>
      </c>
      <c r="M7" s="90">
        <v>1</v>
      </c>
      <c r="N7" s="90">
        <v>5</v>
      </c>
      <c r="O7" s="22">
        <f t="shared" si="0"/>
        <v>17</v>
      </c>
      <c r="P7" s="8">
        <f t="shared" si="1"/>
        <v>0.35416666666666669</v>
      </c>
      <c r="Q7" s="9" t="s">
        <v>200</v>
      </c>
    </row>
    <row r="8" spans="1:17" x14ac:dyDescent="0.25">
      <c r="A8" s="18" t="s">
        <v>189</v>
      </c>
      <c r="B8" s="18" t="s">
        <v>188</v>
      </c>
      <c r="C8" s="18" t="s">
        <v>39</v>
      </c>
      <c r="D8" s="16">
        <v>4</v>
      </c>
      <c r="E8" s="15" t="s">
        <v>180</v>
      </c>
      <c r="F8" s="55" t="s">
        <v>146</v>
      </c>
      <c r="G8" s="39" t="s">
        <v>28</v>
      </c>
      <c r="H8" s="7">
        <v>2</v>
      </c>
      <c r="I8" s="7">
        <v>2</v>
      </c>
      <c r="J8" s="7">
        <v>3</v>
      </c>
      <c r="K8" s="7">
        <v>2</v>
      </c>
      <c r="L8" s="7">
        <v>1</v>
      </c>
      <c r="M8" s="7">
        <v>1</v>
      </c>
      <c r="N8" s="7">
        <v>5</v>
      </c>
      <c r="O8" s="22">
        <f t="shared" si="0"/>
        <v>16</v>
      </c>
      <c r="P8" s="8">
        <f t="shared" si="1"/>
        <v>0.33333333333333331</v>
      </c>
      <c r="Q8" s="9" t="s">
        <v>200</v>
      </c>
    </row>
    <row r="9" spans="1:17" x14ac:dyDescent="0.25">
      <c r="A9" s="4" t="s">
        <v>203</v>
      </c>
      <c r="B9" s="4" t="s">
        <v>51</v>
      </c>
      <c r="C9" s="4" t="s">
        <v>135</v>
      </c>
      <c r="D9" s="10">
        <v>6</v>
      </c>
      <c r="E9" s="14" t="s">
        <v>220</v>
      </c>
      <c r="F9" s="55" t="s">
        <v>146</v>
      </c>
      <c r="G9" s="11" t="s">
        <v>221</v>
      </c>
      <c r="H9" s="12">
        <v>3</v>
      </c>
      <c r="I9" s="12">
        <v>2</v>
      </c>
      <c r="J9" s="12">
        <v>1</v>
      </c>
      <c r="K9" s="12">
        <v>2</v>
      </c>
      <c r="L9" s="12">
        <v>2</v>
      </c>
      <c r="M9" s="12">
        <v>1</v>
      </c>
      <c r="N9" s="12">
        <v>5</v>
      </c>
      <c r="O9" s="22">
        <f t="shared" si="0"/>
        <v>16</v>
      </c>
      <c r="P9" s="8">
        <f t="shared" si="1"/>
        <v>0.33333333333333331</v>
      </c>
      <c r="Q9" s="9" t="s">
        <v>200</v>
      </c>
    </row>
    <row r="10" spans="1:17" ht="16.5" customHeight="1" x14ac:dyDescent="0.25">
      <c r="A10" s="3" t="s">
        <v>206</v>
      </c>
      <c r="B10" s="3" t="s">
        <v>154</v>
      </c>
      <c r="C10" s="3" t="s">
        <v>170</v>
      </c>
      <c r="D10" s="10">
        <v>8</v>
      </c>
      <c r="E10" s="14" t="s">
        <v>220</v>
      </c>
      <c r="F10" s="55" t="s">
        <v>146</v>
      </c>
      <c r="G10" s="4" t="s">
        <v>221</v>
      </c>
      <c r="H10" s="90">
        <v>2</v>
      </c>
      <c r="I10" s="90">
        <v>2</v>
      </c>
      <c r="J10" s="90">
        <v>3</v>
      </c>
      <c r="K10" s="90">
        <v>2</v>
      </c>
      <c r="L10" s="90">
        <v>1</v>
      </c>
      <c r="M10" s="90">
        <v>1</v>
      </c>
      <c r="N10" s="90">
        <v>5</v>
      </c>
      <c r="O10" s="22">
        <f t="shared" si="0"/>
        <v>16</v>
      </c>
      <c r="P10" s="8">
        <f t="shared" si="1"/>
        <v>0.33333333333333331</v>
      </c>
      <c r="Q10" s="9" t="s">
        <v>200</v>
      </c>
    </row>
    <row r="11" spans="1:17" ht="15.75" customHeight="1" x14ac:dyDescent="0.25">
      <c r="A11" s="13" t="s">
        <v>211</v>
      </c>
      <c r="B11" s="11" t="s">
        <v>212</v>
      </c>
      <c r="C11" s="11" t="s">
        <v>253</v>
      </c>
      <c r="D11" s="16">
        <v>12</v>
      </c>
      <c r="E11" s="15" t="s">
        <v>220</v>
      </c>
      <c r="F11" s="55" t="s">
        <v>146</v>
      </c>
      <c r="G11" s="18" t="s">
        <v>221</v>
      </c>
      <c r="H11" s="90">
        <v>2</v>
      </c>
      <c r="I11" s="90">
        <v>2</v>
      </c>
      <c r="J11" s="90">
        <v>2</v>
      </c>
      <c r="K11" s="90">
        <v>2</v>
      </c>
      <c r="L11" s="90">
        <v>2</v>
      </c>
      <c r="M11" s="90">
        <v>1</v>
      </c>
      <c r="N11" s="90">
        <v>5</v>
      </c>
      <c r="O11" s="22">
        <f t="shared" si="0"/>
        <v>16</v>
      </c>
      <c r="P11" s="8">
        <f t="shared" si="1"/>
        <v>0.33333333333333331</v>
      </c>
      <c r="Q11" s="9" t="s">
        <v>200</v>
      </c>
    </row>
    <row r="12" spans="1:17" ht="15.75" customHeight="1" x14ac:dyDescent="0.25">
      <c r="A12" s="3" t="s">
        <v>204</v>
      </c>
      <c r="B12" s="3" t="s">
        <v>157</v>
      </c>
      <c r="C12" s="3" t="s">
        <v>205</v>
      </c>
      <c r="D12" s="10">
        <v>7</v>
      </c>
      <c r="E12" s="14" t="s">
        <v>220</v>
      </c>
      <c r="F12" s="55" t="s">
        <v>146</v>
      </c>
      <c r="G12" s="11" t="s">
        <v>221</v>
      </c>
      <c r="H12" s="12">
        <v>2</v>
      </c>
      <c r="I12" s="12">
        <v>2</v>
      </c>
      <c r="J12" s="12">
        <v>2</v>
      </c>
      <c r="K12" s="12">
        <v>2</v>
      </c>
      <c r="L12" s="12">
        <v>1</v>
      </c>
      <c r="M12" s="12">
        <v>1</v>
      </c>
      <c r="N12" s="12">
        <v>5</v>
      </c>
      <c r="O12" s="22">
        <f t="shared" si="0"/>
        <v>15</v>
      </c>
      <c r="P12" s="8">
        <f t="shared" si="1"/>
        <v>0.3125</v>
      </c>
      <c r="Q12" s="9" t="s">
        <v>200</v>
      </c>
    </row>
    <row r="13" spans="1:17" x14ac:dyDescent="0.25">
      <c r="A13" s="4" t="s">
        <v>215</v>
      </c>
      <c r="B13" s="4" t="s">
        <v>216</v>
      </c>
      <c r="C13" s="4" t="s">
        <v>205</v>
      </c>
      <c r="D13" s="10">
        <v>14</v>
      </c>
      <c r="E13" s="14" t="s">
        <v>220</v>
      </c>
      <c r="F13" s="14" t="s">
        <v>146</v>
      </c>
      <c r="G13" s="4" t="s">
        <v>221</v>
      </c>
      <c r="H13" s="90">
        <v>3</v>
      </c>
      <c r="I13" s="90">
        <v>2</v>
      </c>
      <c r="J13" s="90">
        <v>2</v>
      </c>
      <c r="K13" s="90">
        <v>1</v>
      </c>
      <c r="L13" s="90">
        <v>1</v>
      </c>
      <c r="M13" s="90">
        <v>1</v>
      </c>
      <c r="N13" s="90">
        <v>5</v>
      </c>
      <c r="O13" s="22">
        <f t="shared" si="0"/>
        <v>15</v>
      </c>
      <c r="P13" s="8">
        <f t="shared" si="1"/>
        <v>0.3125</v>
      </c>
      <c r="Q13" s="9" t="s">
        <v>200</v>
      </c>
    </row>
    <row r="14" spans="1:17" x14ac:dyDescent="0.25">
      <c r="A14" s="13" t="s">
        <v>217</v>
      </c>
      <c r="B14" s="11" t="s">
        <v>218</v>
      </c>
      <c r="C14" s="11" t="s">
        <v>219</v>
      </c>
      <c r="D14" s="10">
        <v>15</v>
      </c>
      <c r="E14" s="14" t="s">
        <v>220</v>
      </c>
      <c r="F14" s="14" t="s">
        <v>146</v>
      </c>
      <c r="G14" s="11" t="s">
        <v>221</v>
      </c>
      <c r="H14" s="90">
        <v>3</v>
      </c>
      <c r="I14" s="90">
        <v>2</v>
      </c>
      <c r="J14" s="90">
        <v>1</v>
      </c>
      <c r="K14" s="90">
        <v>2</v>
      </c>
      <c r="L14" s="90">
        <v>1</v>
      </c>
      <c r="M14" s="90">
        <v>1</v>
      </c>
      <c r="N14" s="90">
        <v>5</v>
      </c>
      <c r="O14" s="22">
        <f t="shared" si="0"/>
        <v>15</v>
      </c>
      <c r="P14" s="8">
        <f t="shared" si="1"/>
        <v>0.3125</v>
      </c>
      <c r="Q14" s="9" t="s">
        <v>200</v>
      </c>
    </row>
    <row r="15" spans="1:17" x14ac:dyDescent="0.25">
      <c r="A15" s="4" t="s">
        <v>207</v>
      </c>
      <c r="B15" s="4" t="s">
        <v>208</v>
      </c>
      <c r="C15" s="4" t="s">
        <v>31</v>
      </c>
      <c r="D15" s="5">
        <v>9</v>
      </c>
      <c r="E15" s="20" t="s">
        <v>220</v>
      </c>
      <c r="F15" s="55" t="s">
        <v>146</v>
      </c>
      <c r="G15" s="3" t="s">
        <v>221</v>
      </c>
      <c r="H15" s="91">
        <v>3</v>
      </c>
      <c r="I15" s="91">
        <v>2</v>
      </c>
      <c r="J15" s="91">
        <v>3</v>
      </c>
      <c r="K15" s="91">
        <v>4</v>
      </c>
      <c r="L15" s="91">
        <v>1</v>
      </c>
      <c r="M15" s="91">
        <v>1</v>
      </c>
      <c r="N15" s="91">
        <v>0</v>
      </c>
      <c r="O15" s="22">
        <f t="shared" si="0"/>
        <v>14</v>
      </c>
      <c r="P15" s="8">
        <f t="shared" si="1"/>
        <v>0.29166666666666669</v>
      </c>
      <c r="Q15" s="9" t="s">
        <v>200</v>
      </c>
    </row>
    <row r="16" spans="1:17" x14ac:dyDescent="0.25">
      <c r="A16" s="3" t="s">
        <v>201</v>
      </c>
      <c r="B16" s="3" t="s">
        <v>67</v>
      </c>
      <c r="C16" s="3" t="s">
        <v>202</v>
      </c>
      <c r="D16" s="16">
        <v>5</v>
      </c>
      <c r="E16" s="15" t="s">
        <v>220</v>
      </c>
      <c r="F16" s="55" t="s">
        <v>146</v>
      </c>
      <c r="G16" s="11" t="s">
        <v>221</v>
      </c>
      <c r="H16" s="12">
        <v>2</v>
      </c>
      <c r="I16" s="12">
        <v>1</v>
      </c>
      <c r="J16" s="12">
        <v>2</v>
      </c>
      <c r="K16" s="12">
        <v>1</v>
      </c>
      <c r="L16" s="12">
        <v>1</v>
      </c>
      <c r="M16" s="12">
        <v>1</v>
      </c>
      <c r="N16" s="12">
        <v>5</v>
      </c>
      <c r="O16" s="22">
        <f t="shared" si="0"/>
        <v>13</v>
      </c>
      <c r="P16" s="8">
        <f t="shared" si="1"/>
        <v>0.27083333333333331</v>
      </c>
      <c r="Q16" s="9" t="s">
        <v>200</v>
      </c>
    </row>
    <row r="17" spans="1:17" x14ac:dyDescent="0.25">
      <c r="A17" s="4" t="s">
        <v>209</v>
      </c>
      <c r="B17" s="4" t="s">
        <v>106</v>
      </c>
      <c r="C17" s="4" t="s">
        <v>205</v>
      </c>
      <c r="D17" s="10">
        <v>10</v>
      </c>
      <c r="E17" s="14" t="s">
        <v>220</v>
      </c>
      <c r="F17" s="14" t="s">
        <v>146</v>
      </c>
      <c r="G17" s="11" t="s">
        <v>221</v>
      </c>
      <c r="H17" s="90">
        <v>2</v>
      </c>
      <c r="I17" s="90">
        <v>2</v>
      </c>
      <c r="J17" s="90">
        <v>2</v>
      </c>
      <c r="K17" s="90">
        <v>2</v>
      </c>
      <c r="L17" s="90">
        <v>1</v>
      </c>
      <c r="M17" s="90">
        <v>1</v>
      </c>
      <c r="N17" s="90">
        <v>0</v>
      </c>
      <c r="O17" s="22">
        <f t="shared" si="0"/>
        <v>10</v>
      </c>
      <c r="P17" s="8">
        <f t="shared" si="1"/>
        <v>0.20833333333333334</v>
      </c>
      <c r="Q17" s="9" t="s">
        <v>200</v>
      </c>
    </row>
    <row r="18" spans="1:17" x14ac:dyDescent="0.25">
      <c r="A18" s="3" t="s">
        <v>213</v>
      </c>
      <c r="B18" s="3" t="s">
        <v>120</v>
      </c>
      <c r="C18" s="3" t="s">
        <v>214</v>
      </c>
      <c r="D18" s="10">
        <v>13</v>
      </c>
      <c r="E18" s="88" t="s">
        <v>220</v>
      </c>
      <c r="F18" s="14" t="s">
        <v>146</v>
      </c>
      <c r="G18" s="11" t="s">
        <v>221</v>
      </c>
      <c r="H18" s="90">
        <v>2</v>
      </c>
      <c r="I18" s="90">
        <v>1</v>
      </c>
      <c r="J18" s="90">
        <v>1</v>
      </c>
      <c r="K18" s="90">
        <v>2</v>
      </c>
      <c r="L18" s="90">
        <v>1</v>
      </c>
      <c r="M18" s="90">
        <v>1</v>
      </c>
      <c r="N18" s="90">
        <v>0</v>
      </c>
      <c r="O18" s="22">
        <f t="shared" si="0"/>
        <v>8</v>
      </c>
      <c r="P18" s="8">
        <f t="shared" si="1"/>
        <v>0.16666666666666666</v>
      </c>
      <c r="Q18" s="9" t="s">
        <v>200</v>
      </c>
    </row>
    <row r="19" spans="1:17" x14ac:dyDescent="0.25">
      <c r="A19" s="15"/>
      <c r="B19" s="15"/>
      <c r="C19" s="15"/>
      <c r="D19" s="10"/>
      <c r="E19" s="21"/>
      <c r="F19" s="10"/>
      <c r="G19" s="11"/>
      <c r="H19" s="12"/>
      <c r="I19" s="12"/>
      <c r="J19" s="12"/>
      <c r="K19" s="12"/>
      <c r="L19" s="12"/>
      <c r="M19" s="12"/>
      <c r="N19" s="12"/>
      <c r="O19" s="22">
        <f t="shared" ref="O19:O33" si="2">SUM(H19:N19)</f>
        <v>0</v>
      </c>
      <c r="P19" s="8">
        <f t="shared" ref="P19:P33" si="3">O19/48</f>
        <v>0</v>
      </c>
      <c r="Q19" s="9"/>
    </row>
    <row r="20" spans="1:17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12"/>
      <c r="M20" s="12"/>
      <c r="N20" s="12"/>
      <c r="O20" s="22">
        <f t="shared" si="2"/>
        <v>0</v>
      </c>
      <c r="P20" s="8">
        <f t="shared" si="3"/>
        <v>0</v>
      </c>
      <c r="Q20" s="9"/>
    </row>
    <row r="21" spans="1:17" x14ac:dyDescent="0.25">
      <c r="A21" s="13"/>
      <c r="B21" s="11"/>
      <c r="C21" s="11"/>
      <c r="D21" s="10"/>
      <c r="E21" s="21"/>
      <c r="F21" s="21"/>
      <c r="G21" s="11"/>
      <c r="H21" s="12"/>
      <c r="I21" s="12"/>
      <c r="J21" s="12"/>
      <c r="K21" s="12"/>
      <c r="L21" s="12"/>
      <c r="M21" s="12"/>
      <c r="N21" s="12"/>
      <c r="O21" s="22">
        <f t="shared" si="2"/>
        <v>0</v>
      </c>
      <c r="P21" s="8">
        <f t="shared" si="3"/>
        <v>0</v>
      </c>
      <c r="Q21" s="9"/>
    </row>
    <row r="22" spans="1:17" x14ac:dyDescent="0.25">
      <c r="A22" s="20"/>
      <c r="B22" s="4"/>
      <c r="C22" s="4"/>
      <c r="D22" s="16"/>
      <c r="E22" s="17"/>
      <c r="F22" s="17"/>
      <c r="G22" s="18"/>
      <c r="H22" s="19"/>
      <c r="I22" s="19"/>
      <c r="J22" s="19"/>
      <c r="K22" s="19"/>
      <c r="L22" s="19"/>
      <c r="M22" s="19"/>
      <c r="N22" s="19"/>
      <c r="O22" s="22">
        <f t="shared" si="2"/>
        <v>0</v>
      </c>
      <c r="P22" s="8">
        <f t="shared" si="3"/>
        <v>0</v>
      </c>
      <c r="Q22" s="9"/>
    </row>
    <row r="23" spans="1:17" x14ac:dyDescent="0.25">
      <c r="A23" s="20"/>
      <c r="B23" s="4"/>
      <c r="C23" s="4"/>
      <c r="D23" s="16"/>
      <c r="E23" s="17"/>
      <c r="F23" s="17"/>
      <c r="G23" s="18"/>
      <c r="H23" s="19"/>
      <c r="I23" s="19"/>
      <c r="J23" s="19"/>
      <c r="K23" s="19"/>
      <c r="L23" s="19"/>
      <c r="M23" s="19"/>
      <c r="N23" s="19"/>
      <c r="O23" s="22">
        <f t="shared" si="2"/>
        <v>0</v>
      </c>
      <c r="P23" s="8">
        <f t="shared" si="3"/>
        <v>0</v>
      </c>
      <c r="Q23" s="9"/>
    </row>
    <row r="24" spans="1:17" x14ac:dyDescent="0.25">
      <c r="A24" s="4"/>
      <c r="B24" s="4"/>
      <c r="C24" s="4"/>
      <c r="D24" s="16"/>
      <c r="E24" s="17"/>
      <c r="F24" s="17"/>
      <c r="G24" s="18"/>
      <c r="H24" s="19"/>
      <c r="I24" s="19"/>
      <c r="J24" s="19"/>
      <c r="K24" s="19"/>
      <c r="L24" s="19"/>
      <c r="M24" s="19"/>
      <c r="N24" s="19"/>
      <c r="O24" s="22">
        <f t="shared" si="2"/>
        <v>0</v>
      </c>
      <c r="P24" s="8">
        <f t="shared" si="3"/>
        <v>0</v>
      </c>
      <c r="Q24" s="9"/>
    </row>
    <row r="25" spans="1:17" x14ac:dyDescent="0.25">
      <c r="A25" s="4"/>
      <c r="B25" s="4"/>
      <c r="C25" s="4"/>
      <c r="D25" s="16"/>
      <c r="E25" s="17"/>
      <c r="F25" s="17"/>
      <c r="G25" s="18"/>
      <c r="H25" s="19"/>
      <c r="I25" s="19"/>
      <c r="J25" s="19"/>
      <c r="K25" s="19"/>
      <c r="L25" s="19"/>
      <c r="M25" s="19"/>
      <c r="N25" s="19"/>
      <c r="O25" s="22">
        <f t="shared" si="2"/>
        <v>0</v>
      </c>
      <c r="P25" s="8">
        <f t="shared" si="3"/>
        <v>0</v>
      </c>
      <c r="Q25" s="9"/>
    </row>
    <row r="26" spans="1:17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19"/>
      <c r="M26" s="19"/>
      <c r="N26" s="19"/>
      <c r="O26" s="22">
        <f t="shared" si="2"/>
        <v>0</v>
      </c>
      <c r="P26" s="8">
        <f t="shared" si="3"/>
        <v>0</v>
      </c>
      <c r="Q26" s="9"/>
    </row>
    <row r="27" spans="1:17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19"/>
      <c r="M27" s="19"/>
      <c r="N27" s="19"/>
      <c r="O27" s="22">
        <f t="shared" si="2"/>
        <v>0</v>
      </c>
      <c r="P27" s="8">
        <f t="shared" si="3"/>
        <v>0</v>
      </c>
      <c r="Q27" s="9"/>
    </row>
    <row r="28" spans="1:17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19"/>
      <c r="M28" s="19"/>
      <c r="N28" s="19"/>
      <c r="O28" s="22">
        <f t="shared" si="2"/>
        <v>0</v>
      </c>
      <c r="P28" s="8">
        <f t="shared" si="3"/>
        <v>0</v>
      </c>
      <c r="Q28" s="9"/>
    </row>
    <row r="29" spans="1:17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19"/>
      <c r="M29" s="19"/>
      <c r="N29" s="19"/>
      <c r="O29" s="22">
        <f t="shared" si="2"/>
        <v>0</v>
      </c>
      <c r="P29" s="8">
        <f t="shared" si="3"/>
        <v>0</v>
      </c>
      <c r="Q29" s="9"/>
    </row>
    <row r="30" spans="1:17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19"/>
      <c r="M30" s="19"/>
      <c r="N30" s="19"/>
      <c r="O30" s="22">
        <f t="shared" si="2"/>
        <v>0</v>
      </c>
      <c r="P30" s="8">
        <f t="shared" si="3"/>
        <v>0</v>
      </c>
      <c r="Q30" s="9"/>
    </row>
    <row r="31" spans="1:17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19"/>
      <c r="M31" s="19"/>
      <c r="N31" s="19"/>
      <c r="O31" s="22">
        <f t="shared" si="2"/>
        <v>0</v>
      </c>
      <c r="P31" s="8">
        <f t="shared" si="3"/>
        <v>0</v>
      </c>
      <c r="Q31" s="9"/>
    </row>
    <row r="32" spans="1:17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19"/>
      <c r="M32" s="19"/>
      <c r="N32" s="19"/>
      <c r="O32" s="22">
        <f t="shared" si="2"/>
        <v>0</v>
      </c>
      <c r="P32" s="8">
        <f t="shared" si="3"/>
        <v>0</v>
      </c>
      <c r="Q32" s="9"/>
    </row>
    <row r="33" spans="1:17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19"/>
      <c r="M33" s="19"/>
      <c r="N33" s="19"/>
      <c r="O33" s="22">
        <f t="shared" si="2"/>
        <v>0</v>
      </c>
      <c r="P33" s="8">
        <f t="shared" si="3"/>
        <v>0</v>
      </c>
      <c r="Q33" s="9"/>
    </row>
  </sheetData>
  <sortState ref="A4:P18">
    <sortCondition descending="1" ref="P4:P18"/>
  </sortState>
  <mergeCells count="1">
    <mergeCell ref="A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110" zoomScaleNormal="110" workbookViewId="0">
      <selection sqref="A1:P1"/>
    </sheetView>
  </sheetViews>
  <sheetFormatPr defaultRowHeight="15" x14ac:dyDescent="0.25"/>
  <cols>
    <col min="1" max="1" width="14.85546875" customWidth="1"/>
    <col min="2" max="2" width="10.42578125" customWidth="1"/>
    <col min="3" max="3" width="14.42578125" customWidth="1"/>
    <col min="4" max="4" width="7.85546875" customWidth="1"/>
    <col min="5" max="5" width="5.5703125" customWidth="1"/>
    <col min="6" max="6" width="11.7109375" customWidth="1"/>
    <col min="7" max="7" width="32.85546875" customWidth="1"/>
    <col min="16" max="16" width="12.85546875" bestFit="1" customWidth="1"/>
  </cols>
  <sheetData>
    <row r="1" spans="1:16" ht="23.25" x14ac:dyDescent="0.25">
      <c r="A1" s="106" t="s">
        <v>254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4" t="s">
        <v>20</v>
      </c>
      <c r="L2" s="24" t="s">
        <v>21</v>
      </c>
      <c r="M2" s="24" t="s">
        <v>22</v>
      </c>
      <c r="N2" s="2" t="s">
        <v>10</v>
      </c>
      <c r="O2" s="1" t="s">
        <v>11</v>
      </c>
      <c r="P2" s="2" t="s">
        <v>12</v>
      </c>
    </row>
    <row r="3" spans="1:16" ht="15.75" x14ac:dyDescent="0.25">
      <c r="A3" s="105" t="s">
        <v>14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x14ac:dyDescent="0.25">
      <c r="A4" s="92" t="s">
        <v>223</v>
      </c>
      <c r="B4" s="92" t="s">
        <v>43</v>
      </c>
      <c r="C4" s="92" t="s">
        <v>44</v>
      </c>
      <c r="D4" s="64">
        <v>11</v>
      </c>
      <c r="E4" s="64" t="s">
        <v>222</v>
      </c>
      <c r="F4" s="64" t="s">
        <v>27</v>
      </c>
      <c r="G4" s="92" t="s">
        <v>221</v>
      </c>
      <c r="H4" s="89">
        <v>3</v>
      </c>
      <c r="I4" s="89">
        <v>4</v>
      </c>
      <c r="J4" s="89">
        <v>3</v>
      </c>
      <c r="K4" s="89">
        <v>6</v>
      </c>
      <c r="L4" s="89">
        <v>3</v>
      </c>
      <c r="M4" s="89">
        <v>5</v>
      </c>
      <c r="N4" s="22">
        <f t="shared" ref="N4:N18" si="0">SUM(H4:M4)</f>
        <v>24</v>
      </c>
      <c r="O4" s="8">
        <f t="shared" ref="O4:O18" si="1">N4/46</f>
        <v>0.52173913043478259</v>
      </c>
      <c r="P4" s="9" t="s">
        <v>199</v>
      </c>
    </row>
    <row r="5" spans="1:16" x14ac:dyDescent="0.25">
      <c r="A5" s="94" t="s">
        <v>224</v>
      </c>
      <c r="B5" s="94" t="s">
        <v>225</v>
      </c>
      <c r="C5" s="94" t="s">
        <v>31</v>
      </c>
      <c r="D5" s="98">
        <v>12</v>
      </c>
      <c r="E5" s="100" t="s">
        <v>222</v>
      </c>
      <c r="F5" s="100" t="s">
        <v>27</v>
      </c>
      <c r="G5" s="101" t="s">
        <v>221</v>
      </c>
      <c r="H5" s="90">
        <v>2</v>
      </c>
      <c r="I5" s="90">
        <v>4</v>
      </c>
      <c r="J5" s="90">
        <v>2</v>
      </c>
      <c r="K5" s="90">
        <v>5</v>
      </c>
      <c r="L5" s="90">
        <v>3</v>
      </c>
      <c r="M5" s="90">
        <v>5</v>
      </c>
      <c r="N5" s="22">
        <f t="shared" si="0"/>
        <v>21</v>
      </c>
      <c r="O5" s="8">
        <f t="shared" si="1"/>
        <v>0.45652173913043476</v>
      </c>
      <c r="P5" s="9" t="s">
        <v>200</v>
      </c>
    </row>
    <row r="6" spans="1:16" x14ac:dyDescent="0.25">
      <c r="A6" s="51" t="s">
        <v>125</v>
      </c>
      <c r="B6" s="51" t="s">
        <v>61</v>
      </c>
      <c r="C6" s="51" t="s">
        <v>126</v>
      </c>
      <c r="D6" s="35">
        <v>2</v>
      </c>
      <c r="E6" s="35" t="s">
        <v>124</v>
      </c>
      <c r="F6" s="36" t="s">
        <v>27</v>
      </c>
      <c r="G6" s="52" t="s">
        <v>69</v>
      </c>
      <c r="H6" s="12">
        <v>3</v>
      </c>
      <c r="I6" s="12">
        <v>4</v>
      </c>
      <c r="J6" s="12">
        <v>3</v>
      </c>
      <c r="K6" s="12">
        <v>2</v>
      </c>
      <c r="L6" s="12">
        <v>3</v>
      </c>
      <c r="M6" s="12">
        <v>5</v>
      </c>
      <c r="N6" s="22">
        <f t="shared" si="0"/>
        <v>20</v>
      </c>
      <c r="O6" s="8">
        <f t="shared" si="1"/>
        <v>0.43478260869565216</v>
      </c>
      <c r="P6" s="9" t="s">
        <v>200</v>
      </c>
    </row>
    <row r="7" spans="1:16" x14ac:dyDescent="0.25">
      <c r="A7" s="53" t="s">
        <v>138</v>
      </c>
      <c r="B7" s="51" t="s">
        <v>132</v>
      </c>
      <c r="C7" s="51" t="s">
        <v>139</v>
      </c>
      <c r="D7" s="35">
        <v>8</v>
      </c>
      <c r="E7" s="35" t="s">
        <v>124</v>
      </c>
      <c r="F7" s="36" t="s">
        <v>27</v>
      </c>
      <c r="G7" s="52" t="s">
        <v>69</v>
      </c>
      <c r="H7" s="90">
        <v>3</v>
      </c>
      <c r="I7" s="90">
        <v>3</v>
      </c>
      <c r="J7" s="90">
        <v>3</v>
      </c>
      <c r="K7" s="90">
        <v>3</v>
      </c>
      <c r="L7" s="90">
        <v>3</v>
      </c>
      <c r="M7" s="90">
        <v>5</v>
      </c>
      <c r="N7" s="22">
        <f t="shared" si="0"/>
        <v>20</v>
      </c>
      <c r="O7" s="8">
        <f t="shared" si="1"/>
        <v>0.43478260869565216</v>
      </c>
      <c r="P7" s="9" t="s">
        <v>200</v>
      </c>
    </row>
    <row r="8" spans="1:16" x14ac:dyDescent="0.25">
      <c r="A8" s="52" t="s">
        <v>140</v>
      </c>
      <c r="B8" s="52" t="s">
        <v>122</v>
      </c>
      <c r="C8" s="52" t="s">
        <v>44</v>
      </c>
      <c r="D8" s="50">
        <v>9</v>
      </c>
      <c r="E8" s="36" t="s">
        <v>124</v>
      </c>
      <c r="F8" s="36" t="s">
        <v>27</v>
      </c>
      <c r="G8" s="52" t="s">
        <v>69</v>
      </c>
      <c r="H8" s="7">
        <v>2</v>
      </c>
      <c r="I8" s="7">
        <v>4</v>
      </c>
      <c r="J8" s="7">
        <v>3</v>
      </c>
      <c r="K8" s="7">
        <v>3</v>
      </c>
      <c r="L8" s="7">
        <v>3</v>
      </c>
      <c r="M8" s="7">
        <v>5</v>
      </c>
      <c r="N8" s="22">
        <f t="shared" si="0"/>
        <v>20</v>
      </c>
      <c r="O8" s="8">
        <f t="shared" si="1"/>
        <v>0.43478260869565216</v>
      </c>
      <c r="P8" s="9" t="s">
        <v>200</v>
      </c>
    </row>
    <row r="9" spans="1:16" x14ac:dyDescent="0.25">
      <c r="A9" s="52" t="s">
        <v>129</v>
      </c>
      <c r="B9" s="52" t="s">
        <v>43</v>
      </c>
      <c r="C9" s="52" t="s">
        <v>130</v>
      </c>
      <c r="D9" s="50">
        <v>4</v>
      </c>
      <c r="E9" s="36" t="s">
        <v>124</v>
      </c>
      <c r="F9" s="36" t="s">
        <v>27</v>
      </c>
      <c r="G9" s="52" t="s">
        <v>69</v>
      </c>
      <c r="H9" s="7">
        <v>3</v>
      </c>
      <c r="I9" s="7">
        <v>1</v>
      </c>
      <c r="J9" s="7">
        <v>3</v>
      </c>
      <c r="K9" s="7">
        <v>4</v>
      </c>
      <c r="L9" s="7">
        <v>3</v>
      </c>
      <c r="M9" s="7">
        <v>5</v>
      </c>
      <c r="N9" s="22">
        <f t="shared" si="0"/>
        <v>19</v>
      </c>
      <c r="O9" s="8">
        <f t="shared" si="1"/>
        <v>0.41304347826086957</v>
      </c>
      <c r="P9" s="9" t="s">
        <v>200</v>
      </c>
    </row>
    <row r="10" spans="1:16" x14ac:dyDescent="0.25">
      <c r="A10" s="52" t="s">
        <v>121</v>
      </c>
      <c r="B10" s="52" t="s">
        <v>122</v>
      </c>
      <c r="C10" s="52" t="s">
        <v>123</v>
      </c>
      <c r="D10" s="50">
        <v>1</v>
      </c>
      <c r="E10" s="36" t="s">
        <v>124</v>
      </c>
      <c r="F10" s="36" t="s">
        <v>27</v>
      </c>
      <c r="G10" s="52" t="s">
        <v>69</v>
      </c>
      <c r="H10" s="7">
        <v>2</v>
      </c>
      <c r="I10" s="7">
        <v>3</v>
      </c>
      <c r="J10" s="7">
        <v>2</v>
      </c>
      <c r="K10" s="7">
        <v>3</v>
      </c>
      <c r="L10" s="7">
        <v>3</v>
      </c>
      <c r="M10" s="7">
        <v>5</v>
      </c>
      <c r="N10" s="22">
        <f t="shared" si="0"/>
        <v>18</v>
      </c>
      <c r="O10" s="8">
        <f t="shared" si="1"/>
        <v>0.39130434782608697</v>
      </c>
      <c r="P10" s="9" t="s">
        <v>200</v>
      </c>
    </row>
    <row r="11" spans="1:16" x14ac:dyDescent="0.25">
      <c r="A11" s="51" t="s">
        <v>131</v>
      </c>
      <c r="B11" s="51" t="s">
        <v>132</v>
      </c>
      <c r="C11" s="51" t="s">
        <v>80</v>
      </c>
      <c r="D11" s="35">
        <v>5</v>
      </c>
      <c r="E11" s="35" t="s">
        <v>124</v>
      </c>
      <c r="F11" s="36" t="s">
        <v>27</v>
      </c>
      <c r="G11" s="52" t="s">
        <v>69</v>
      </c>
      <c r="H11" s="12">
        <v>2</v>
      </c>
      <c r="I11" s="12">
        <v>3</v>
      </c>
      <c r="J11" s="12">
        <v>2</v>
      </c>
      <c r="K11" s="12">
        <v>3</v>
      </c>
      <c r="L11" s="12">
        <v>3</v>
      </c>
      <c r="M11" s="12">
        <v>5</v>
      </c>
      <c r="N11" s="22">
        <f t="shared" si="0"/>
        <v>18</v>
      </c>
      <c r="O11" s="8">
        <f t="shared" si="1"/>
        <v>0.39130434782608697</v>
      </c>
      <c r="P11" s="9" t="s">
        <v>200</v>
      </c>
    </row>
    <row r="12" spans="1:16" x14ac:dyDescent="0.25">
      <c r="A12" s="93" t="s">
        <v>50</v>
      </c>
      <c r="B12" s="95" t="s">
        <v>227</v>
      </c>
      <c r="C12" s="95" t="s">
        <v>44</v>
      </c>
      <c r="D12" s="64">
        <v>14</v>
      </c>
      <c r="E12" s="64" t="s">
        <v>222</v>
      </c>
      <c r="F12" s="64" t="s">
        <v>27</v>
      </c>
      <c r="G12" s="92" t="s">
        <v>221</v>
      </c>
      <c r="H12" s="89">
        <v>2</v>
      </c>
      <c r="I12" s="89">
        <v>3</v>
      </c>
      <c r="J12" s="89">
        <v>2</v>
      </c>
      <c r="K12" s="89">
        <v>3</v>
      </c>
      <c r="L12" s="89">
        <v>3</v>
      </c>
      <c r="M12" s="89">
        <v>5</v>
      </c>
      <c r="N12" s="22">
        <f t="shared" si="0"/>
        <v>18</v>
      </c>
      <c r="O12" s="8">
        <f t="shared" si="1"/>
        <v>0.39130434782608697</v>
      </c>
      <c r="P12" s="9" t="s">
        <v>200</v>
      </c>
    </row>
    <row r="13" spans="1:16" x14ac:dyDescent="0.25">
      <c r="A13" s="51" t="s">
        <v>133</v>
      </c>
      <c r="B13" s="51" t="s">
        <v>134</v>
      </c>
      <c r="C13" s="51" t="s">
        <v>135</v>
      </c>
      <c r="D13" s="35">
        <v>6</v>
      </c>
      <c r="E13" s="35" t="s">
        <v>124</v>
      </c>
      <c r="F13" s="36" t="s">
        <v>27</v>
      </c>
      <c r="G13" s="52" t="s">
        <v>69</v>
      </c>
      <c r="H13" s="12">
        <v>2</v>
      </c>
      <c r="I13" s="12">
        <v>4</v>
      </c>
      <c r="J13" s="12">
        <v>3</v>
      </c>
      <c r="K13" s="12">
        <v>4</v>
      </c>
      <c r="L13" s="12">
        <v>3</v>
      </c>
      <c r="M13" s="12">
        <v>0</v>
      </c>
      <c r="N13" s="22">
        <f t="shared" si="0"/>
        <v>16</v>
      </c>
      <c r="O13" s="8">
        <f t="shared" si="1"/>
        <v>0.34782608695652173</v>
      </c>
      <c r="P13" s="9" t="s">
        <v>200</v>
      </c>
    </row>
    <row r="14" spans="1:16" x14ac:dyDescent="0.25">
      <c r="A14" s="72" t="s">
        <v>141</v>
      </c>
      <c r="B14" s="72" t="s">
        <v>120</v>
      </c>
      <c r="C14" s="72" t="s">
        <v>142</v>
      </c>
      <c r="D14" s="96">
        <v>10</v>
      </c>
      <c r="E14" s="96" t="s">
        <v>124</v>
      </c>
      <c r="F14" s="99" t="s">
        <v>27</v>
      </c>
      <c r="G14" s="71" t="s">
        <v>69</v>
      </c>
      <c r="H14" s="12">
        <v>3</v>
      </c>
      <c r="I14" s="12">
        <v>3</v>
      </c>
      <c r="J14" s="12">
        <v>3</v>
      </c>
      <c r="K14" s="12">
        <v>4</v>
      </c>
      <c r="L14" s="12">
        <v>3</v>
      </c>
      <c r="M14" s="12">
        <v>0</v>
      </c>
      <c r="N14" s="22">
        <f t="shared" si="0"/>
        <v>16</v>
      </c>
      <c r="O14" s="8">
        <f t="shared" si="1"/>
        <v>0.34782608695652173</v>
      </c>
      <c r="P14" s="9" t="s">
        <v>200</v>
      </c>
    </row>
    <row r="15" spans="1:16" x14ac:dyDescent="0.25">
      <c r="A15" s="20" t="s">
        <v>228</v>
      </c>
      <c r="B15" s="4" t="s">
        <v>216</v>
      </c>
      <c r="C15" s="4" t="s">
        <v>229</v>
      </c>
      <c r="D15" s="10">
        <v>15</v>
      </c>
      <c r="E15" s="21" t="s">
        <v>222</v>
      </c>
      <c r="F15" s="10" t="s">
        <v>27</v>
      </c>
      <c r="G15" s="11" t="s">
        <v>221</v>
      </c>
      <c r="H15" s="89">
        <v>2</v>
      </c>
      <c r="I15" s="89">
        <v>1</v>
      </c>
      <c r="J15" s="89">
        <v>2</v>
      </c>
      <c r="K15" s="89">
        <v>3</v>
      </c>
      <c r="L15" s="89">
        <v>3</v>
      </c>
      <c r="M15" s="89">
        <v>5</v>
      </c>
      <c r="N15" s="22">
        <f t="shared" si="0"/>
        <v>16</v>
      </c>
      <c r="O15" s="8">
        <f t="shared" si="1"/>
        <v>0.34782608695652173</v>
      </c>
      <c r="P15" s="9" t="s">
        <v>200</v>
      </c>
    </row>
    <row r="16" spans="1:16" x14ac:dyDescent="0.25">
      <c r="A16" s="4" t="s">
        <v>226</v>
      </c>
      <c r="B16" s="4" t="s">
        <v>43</v>
      </c>
      <c r="C16" s="4" t="s">
        <v>202</v>
      </c>
      <c r="D16" s="10">
        <v>13</v>
      </c>
      <c r="E16" s="10" t="s">
        <v>222</v>
      </c>
      <c r="F16" s="10" t="s">
        <v>27</v>
      </c>
      <c r="G16" s="11" t="s">
        <v>221</v>
      </c>
      <c r="H16" s="89">
        <v>2</v>
      </c>
      <c r="I16" s="89">
        <v>1</v>
      </c>
      <c r="J16" s="89">
        <v>2</v>
      </c>
      <c r="K16" s="89">
        <v>2</v>
      </c>
      <c r="L16" s="89">
        <v>3</v>
      </c>
      <c r="M16" s="89">
        <v>5</v>
      </c>
      <c r="N16" s="22">
        <f t="shared" si="0"/>
        <v>15</v>
      </c>
      <c r="O16" s="8">
        <f t="shared" si="1"/>
        <v>0.32608695652173914</v>
      </c>
      <c r="P16" s="9" t="s">
        <v>200</v>
      </c>
    </row>
    <row r="17" spans="1:16" x14ac:dyDescent="0.25">
      <c r="A17" s="71" t="s">
        <v>127</v>
      </c>
      <c r="B17" s="71" t="s">
        <v>128</v>
      </c>
      <c r="C17" s="71" t="s">
        <v>26</v>
      </c>
      <c r="D17" s="97">
        <v>3</v>
      </c>
      <c r="E17" s="99" t="s">
        <v>124</v>
      </c>
      <c r="F17" s="99" t="s">
        <v>27</v>
      </c>
      <c r="G17" s="71" t="s">
        <v>69</v>
      </c>
      <c r="H17" s="7">
        <v>3</v>
      </c>
      <c r="I17" s="7">
        <v>3</v>
      </c>
      <c r="J17" s="7">
        <v>2</v>
      </c>
      <c r="K17" s="7">
        <v>3</v>
      </c>
      <c r="L17" s="7">
        <v>3</v>
      </c>
      <c r="M17" s="7">
        <v>0</v>
      </c>
      <c r="N17" s="22">
        <f t="shared" si="0"/>
        <v>14</v>
      </c>
      <c r="O17" s="8">
        <f t="shared" si="1"/>
        <v>0.30434782608695654</v>
      </c>
      <c r="P17" s="9" t="s">
        <v>200</v>
      </c>
    </row>
    <row r="18" spans="1:16" x14ac:dyDescent="0.25">
      <c r="A18" s="72" t="s">
        <v>136</v>
      </c>
      <c r="B18" s="72" t="s">
        <v>137</v>
      </c>
      <c r="C18" s="72" t="s">
        <v>88</v>
      </c>
      <c r="D18" s="96">
        <v>7</v>
      </c>
      <c r="E18" s="96" t="s">
        <v>124</v>
      </c>
      <c r="F18" s="99" t="s">
        <v>27</v>
      </c>
      <c r="G18" s="71" t="s">
        <v>69</v>
      </c>
      <c r="H18" s="12">
        <v>2</v>
      </c>
      <c r="I18" s="12">
        <v>1</v>
      </c>
      <c r="J18" s="12">
        <v>2</v>
      </c>
      <c r="K18" s="12">
        <v>5</v>
      </c>
      <c r="L18" s="12">
        <v>3</v>
      </c>
      <c r="M18" s="12">
        <v>0</v>
      </c>
      <c r="N18" s="22">
        <f t="shared" si="0"/>
        <v>13</v>
      </c>
      <c r="O18" s="8">
        <f t="shared" si="1"/>
        <v>0.28260869565217389</v>
      </c>
      <c r="P18" s="9" t="s">
        <v>200</v>
      </c>
    </row>
    <row r="19" spans="1:16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12"/>
      <c r="M19" s="12"/>
      <c r="N19" s="22">
        <f t="shared" ref="N19:N33" si="2">SUM(H19:M19)</f>
        <v>0</v>
      </c>
      <c r="O19" s="8">
        <f t="shared" ref="O19:O33" si="3">N19/46</f>
        <v>0</v>
      </c>
      <c r="P19" s="9"/>
    </row>
    <row r="20" spans="1:16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12"/>
      <c r="M20" s="12"/>
      <c r="N20" s="22">
        <f t="shared" si="2"/>
        <v>0</v>
      </c>
      <c r="O20" s="8">
        <f t="shared" si="3"/>
        <v>0</v>
      </c>
      <c r="P20" s="9"/>
    </row>
    <row r="21" spans="1:16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12"/>
      <c r="M21" s="12"/>
      <c r="N21" s="22">
        <f t="shared" si="2"/>
        <v>0</v>
      </c>
      <c r="O21" s="8">
        <f t="shared" si="3"/>
        <v>0</v>
      </c>
      <c r="P21" s="9"/>
    </row>
    <row r="22" spans="1:16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19"/>
      <c r="M22" s="19"/>
      <c r="N22" s="22">
        <f t="shared" si="2"/>
        <v>0</v>
      </c>
      <c r="O22" s="8">
        <f t="shared" si="3"/>
        <v>0</v>
      </c>
      <c r="P22" s="9"/>
    </row>
    <row r="23" spans="1:16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19"/>
      <c r="M23" s="19"/>
      <c r="N23" s="22">
        <f t="shared" si="2"/>
        <v>0</v>
      </c>
      <c r="O23" s="8">
        <f t="shared" si="3"/>
        <v>0</v>
      </c>
      <c r="P23" s="9"/>
    </row>
    <row r="24" spans="1:16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19"/>
      <c r="M24" s="19"/>
      <c r="N24" s="22">
        <f t="shared" si="2"/>
        <v>0</v>
      </c>
      <c r="O24" s="8">
        <f t="shared" si="3"/>
        <v>0</v>
      </c>
      <c r="P24" s="9"/>
    </row>
    <row r="25" spans="1:16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19"/>
      <c r="M25" s="19"/>
      <c r="N25" s="22">
        <f t="shared" si="2"/>
        <v>0</v>
      </c>
      <c r="O25" s="8">
        <f t="shared" si="3"/>
        <v>0</v>
      </c>
      <c r="P25" s="9"/>
    </row>
    <row r="26" spans="1:16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19"/>
      <c r="M26" s="19"/>
      <c r="N26" s="22">
        <f t="shared" si="2"/>
        <v>0</v>
      </c>
      <c r="O26" s="8">
        <f t="shared" si="3"/>
        <v>0</v>
      </c>
      <c r="P26" s="9"/>
    </row>
    <row r="27" spans="1:16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19"/>
      <c r="M27" s="19"/>
      <c r="N27" s="22">
        <f t="shared" si="2"/>
        <v>0</v>
      </c>
      <c r="O27" s="8">
        <f t="shared" si="3"/>
        <v>0</v>
      </c>
      <c r="P27" s="9"/>
    </row>
    <row r="28" spans="1:16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19"/>
      <c r="M28" s="19"/>
      <c r="N28" s="22">
        <f t="shared" si="2"/>
        <v>0</v>
      </c>
      <c r="O28" s="8">
        <f t="shared" si="3"/>
        <v>0</v>
      </c>
      <c r="P28" s="9"/>
    </row>
    <row r="29" spans="1:16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19"/>
      <c r="M29" s="19"/>
      <c r="N29" s="22">
        <f t="shared" si="2"/>
        <v>0</v>
      </c>
      <c r="O29" s="8">
        <f t="shared" si="3"/>
        <v>0</v>
      </c>
      <c r="P29" s="9"/>
    </row>
    <row r="30" spans="1:16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19"/>
      <c r="M30" s="19"/>
      <c r="N30" s="22">
        <f t="shared" si="2"/>
        <v>0</v>
      </c>
      <c r="O30" s="8">
        <f t="shared" si="3"/>
        <v>0</v>
      </c>
      <c r="P30" s="9"/>
    </row>
    <row r="31" spans="1:16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19"/>
      <c r="M31" s="19"/>
      <c r="N31" s="22">
        <f t="shared" si="2"/>
        <v>0</v>
      </c>
      <c r="O31" s="8">
        <f t="shared" si="3"/>
        <v>0</v>
      </c>
      <c r="P31" s="9"/>
    </row>
    <row r="32" spans="1:16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19"/>
      <c r="M32" s="19"/>
      <c r="N32" s="22">
        <f t="shared" si="2"/>
        <v>0</v>
      </c>
      <c r="O32" s="8">
        <f t="shared" si="3"/>
        <v>0</v>
      </c>
      <c r="P32" s="9"/>
    </row>
    <row r="33" spans="1:16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19"/>
      <c r="M33" s="19"/>
      <c r="N33" s="22">
        <f t="shared" si="2"/>
        <v>0</v>
      </c>
      <c r="O33" s="8">
        <f t="shared" si="3"/>
        <v>0</v>
      </c>
      <c r="P33" s="9"/>
    </row>
  </sheetData>
  <sortState ref="A4:O18">
    <sortCondition descending="1" ref="O4:O18"/>
  </sortState>
  <mergeCells count="2">
    <mergeCell ref="A1:P1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sqref="A1:P1"/>
    </sheetView>
  </sheetViews>
  <sheetFormatPr defaultRowHeight="15" x14ac:dyDescent="0.25"/>
  <cols>
    <col min="1" max="1" width="12.85546875" customWidth="1"/>
    <col min="2" max="2" width="11.85546875" customWidth="1"/>
    <col min="3" max="3" width="16.42578125" customWidth="1"/>
    <col min="6" max="6" width="14" customWidth="1"/>
    <col min="7" max="7" width="32.85546875" customWidth="1"/>
    <col min="16" max="16" width="12.85546875" bestFit="1" customWidth="1"/>
  </cols>
  <sheetData>
    <row r="1" spans="1:16" ht="23.25" x14ac:dyDescent="0.25">
      <c r="A1" s="106" t="s">
        <v>254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3" t="s">
        <v>9</v>
      </c>
      <c r="K2" s="24" t="s">
        <v>20</v>
      </c>
      <c r="L2" s="24" t="s">
        <v>21</v>
      </c>
      <c r="M2" s="24" t="s">
        <v>22</v>
      </c>
      <c r="N2" s="2" t="s">
        <v>10</v>
      </c>
      <c r="O2" s="1" t="s">
        <v>11</v>
      </c>
      <c r="P2" s="2" t="s">
        <v>12</v>
      </c>
    </row>
    <row r="3" spans="1:16" ht="15.75" x14ac:dyDescent="0.25">
      <c r="A3" s="105" t="s">
        <v>15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8" customHeight="1" x14ac:dyDescent="0.25">
      <c r="A4" s="77" t="s">
        <v>168</v>
      </c>
      <c r="B4" s="77" t="s">
        <v>193</v>
      </c>
      <c r="C4" s="77" t="s">
        <v>170</v>
      </c>
      <c r="D4" s="64">
        <v>1</v>
      </c>
      <c r="E4" s="64" t="s">
        <v>192</v>
      </c>
      <c r="F4" s="64" t="s">
        <v>27</v>
      </c>
      <c r="G4" s="83" t="s">
        <v>28</v>
      </c>
      <c r="H4" s="67">
        <v>5</v>
      </c>
      <c r="I4" s="67">
        <v>2</v>
      </c>
      <c r="J4" s="67">
        <v>3</v>
      </c>
      <c r="K4" s="67">
        <v>5</v>
      </c>
      <c r="L4" s="67">
        <v>1</v>
      </c>
      <c r="M4" s="67">
        <v>7</v>
      </c>
      <c r="N4" s="22">
        <f t="shared" ref="N4:N33" si="0">SUM(H4:M4)</f>
        <v>23</v>
      </c>
      <c r="O4" s="8">
        <f t="shared" ref="O4:O33" si="1">N4/66</f>
        <v>0.34848484848484851</v>
      </c>
      <c r="P4" s="9" t="s">
        <v>200</v>
      </c>
    </row>
    <row r="5" spans="1:16" ht="15.75" customHeight="1" x14ac:dyDescent="0.25">
      <c r="A5" s="79" t="s">
        <v>197</v>
      </c>
      <c r="B5" s="79" t="s">
        <v>122</v>
      </c>
      <c r="C5" s="79" t="s">
        <v>198</v>
      </c>
      <c r="D5" s="81">
        <v>2</v>
      </c>
      <c r="E5" s="82" t="s">
        <v>192</v>
      </c>
      <c r="F5" s="82" t="s">
        <v>27</v>
      </c>
      <c r="G5" s="56" t="s">
        <v>28</v>
      </c>
      <c r="H5" s="67">
        <v>3</v>
      </c>
      <c r="I5" s="67">
        <v>3</v>
      </c>
      <c r="J5" s="67">
        <v>2</v>
      </c>
      <c r="K5" s="67">
        <v>0</v>
      </c>
      <c r="L5" s="67">
        <v>1</v>
      </c>
      <c r="M5" s="67">
        <v>7</v>
      </c>
      <c r="N5" s="22">
        <f t="shared" si="0"/>
        <v>16</v>
      </c>
      <c r="O5" s="8">
        <f t="shared" si="1"/>
        <v>0.24242424242424243</v>
      </c>
      <c r="P5" s="9" t="s">
        <v>200</v>
      </c>
    </row>
    <row r="6" spans="1:16" ht="12.75" customHeight="1" x14ac:dyDescent="0.25">
      <c r="A6" s="78" t="s">
        <v>194</v>
      </c>
      <c r="B6" s="80" t="s">
        <v>195</v>
      </c>
      <c r="C6" s="80" t="s">
        <v>196</v>
      </c>
      <c r="D6" s="64">
        <v>3</v>
      </c>
      <c r="E6" s="64" t="s">
        <v>192</v>
      </c>
      <c r="F6" s="64" t="s">
        <v>27</v>
      </c>
      <c r="G6" s="83" t="s">
        <v>28</v>
      </c>
      <c r="H6" s="67">
        <v>2</v>
      </c>
      <c r="I6" s="67">
        <v>3</v>
      </c>
      <c r="J6" s="67">
        <v>2</v>
      </c>
      <c r="K6" s="67">
        <v>1</v>
      </c>
      <c r="L6" s="67">
        <v>2</v>
      </c>
      <c r="M6" s="67">
        <v>5</v>
      </c>
      <c r="N6" s="22">
        <f t="shared" si="0"/>
        <v>15</v>
      </c>
      <c r="O6" s="8">
        <f t="shared" si="1"/>
        <v>0.22727272727272727</v>
      </c>
      <c r="P6" s="9" t="s">
        <v>200</v>
      </c>
    </row>
    <row r="7" spans="1:16" ht="15" customHeight="1" x14ac:dyDescent="0.25">
      <c r="A7" s="52" t="s">
        <v>100</v>
      </c>
      <c r="B7" s="52" t="s">
        <v>25</v>
      </c>
      <c r="C7" s="52" t="s">
        <v>101</v>
      </c>
      <c r="D7" s="28">
        <v>4</v>
      </c>
      <c r="E7" s="29" t="s">
        <v>102</v>
      </c>
      <c r="F7" s="29" t="s">
        <v>27</v>
      </c>
      <c r="G7" s="42" t="s">
        <v>69</v>
      </c>
      <c r="H7" s="66">
        <v>2</v>
      </c>
      <c r="I7" s="66">
        <v>2</v>
      </c>
      <c r="J7" s="66">
        <v>1</v>
      </c>
      <c r="K7" s="66">
        <v>1</v>
      </c>
      <c r="L7" s="66">
        <v>2</v>
      </c>
      <c r="M7" s="66">
        <v>5</v>
      </c>
      <c r="N7" s="22">
        <f t="shared" si="0"/>
        <v>13</v>
      </c>
      <c r="O7" s="8">
        <f t="shared" si="1"/>
        <v>0.19696969696969696</v>
      </c>
      <c r="P7" s="9" t="s">
        <v>200</v>
      </c>
    </row>
    <row r="8" spans="1:16" ht="15.75" customHeight="1" x14ac:dyDescent="0.25">
      <c r="A8" s="51" t="s">
        <v>103</v>
      </c>
      <c r="B8" s="51" t="s">
        <v>104</v>
      </c>
      <c r="C8" s="51" t="s">
        <v>31</v>
      </c>
      <c r="D8" s="28">
        <v>5</v>
      </c>
      <c r="E8" s="31" t="s">
        <v>102</v>
      </c>
      <c r="F8" s="29" t="s">
        <v>27</v>
      </c>
      <c r="G8" s="42" t="s">
        <v>69</v>
      </c>
      <c r="H8" s="67">
        <v>4</v>
      </c>
      <c r="I8" s="67">
        <v>2</v>
      </c>
      <c r="J8" s="67">
        <v>2</v>
      </c>
      <c r="K8" s="67">
        <v>1</v>
      </c>
      <c r="L8" s="67">
        <v>1</v>
      </c>
      <c r="M8" s="67">
        <v>2</v>
      </c>
      <c r="N8" s="22">
        <f t="shared" si="0"/>
        <v>12</v>
      </c>
      <c r="O8" s="8">
        <f t="shared" si="1"/>
        <v>0.18181818181818182</v>
      </c>
      <c r="P8" s="9" t="s">
        <v>200</v>
      </c>
    </row>
    <row r="9" spans="1:16" ht="13.5" customHeight="1" x14ac:dyDescent="0.25">
      <c r="A9" s="51" t="s">
        <v>111</v>
      </c>
      <c r="B9" s="51" t="s">
        <v>112</v>
      </c>
      <c r="C9" s="51" t="s">
        <v>113</v>
      </c>
      <c r="D9" s="28">
        <v>6</v>
      </c>
      <c r="E9" s="31" t="s">
        <v>102</v>
      </c>
      <c r="F9" s="29" t="s">
        <v>27</v>
      </c>
      <c r="G9" s="42" t="s">
        <v>69</v>
      </c>
      <c r="H9" s="67">
        <v>3</v>
      </c>
      <c r="I9" s="67">
        <v>1</v>
      </c>
      <c r="J9" s="67">
        <v>2</v>
      </c>
      <c r="K9" s="67">
        <v>1</v>
      </c>
      <c r="L9" s="67">
        <v>0</v>
      </c>
      <c r="M9" s="67">
        <v>5</v>
      </c>
      <c r="N9" s="22">
        <f t="shared" si="0"/>
        <v>12</v>
      </c>
      <c r="O9" s="8">
        <f t="shared" si="1"/>
        <v>0.18181818181818182</v>
      </c>
      <c r="P9" s="9" t="s">
        <v>200</v>
      </c>
    </row>
    <row r="10" spans="1:16" ht="16.5" customHeight="1" x14ac:dyDescent="0.25">
      <c r="A10" s="77" t="s">
        <v>190</v>
      </c>
      <c r="B10" s="77" t="s">
        <v>191</v>
      </c>
      <c r="C10" s="77" t="s">
        <v>44</v>
      </c>
      <c r="D10" s="64">
        <v>7</v>
      </c>
      <c r="E10" s="64" t="s">
        <v>192</v>
      </c>
      <c r="F10" s="64" t="s">
        <v>27</v>
      </c>
      <c r="G10" s="83" t="s">
        <v>28</v>
      </c>
      <c r="H10" s="66">
        <v>2</v>
      </c>
      <c r="I10" s="66">
        <v>2</v>
      </c>
      <c r="J10" s="66">
        <v>2</v>
      </c>
      <c r="K10" s="66">
        <v>1</v>
      </c>
      <c r="L10" s="66">
        <v>0</v>
      </c>
      <c r="M10" s="66">
        <v>5</v>
      </c>
      <c r="N10" s="22">
        <f t="shared" si="0"/>
        <v>12</v>
      </c>
      <c r="O10" s="8">
        <f t="shared" si="1"/>
        <v>0.18181818181818182</v>
      </c>
      <c r="P10" s="9" t="s">
        <v>200</v>
      </c>
    </row>
    <row r="11" spans="1:16" ht="12.75" customHeight="1" x14ac:dyDescent="0.25">
      <c r="A11" s="51" t="s">
        <v>110</v>
      </c>
      <c r="B11" s="51" t="s">
        <v>46</v>
      </c>
      <c r="C11" s="51" t="s">
        <v>44</v>
      </c>
      <c r="D11" s="28">
        <v>8</v>
      </c>
      <c r="E11" s="31" t="s">
        <v>102</v>
      </c>
      <c r="F11" s="29" t="s">
        <v>27</v>
      </c>
      <c r="G11" s="42" t="s">
        <v>69</v>
      </c>
      <c r="H11" s="67">
        <v>4</v>
      </c>
      <c r="I11" s="67">
        <v>2</v>
      </c>
      <c r="J11" s="67">
        <v>2</v>
      </c>
      <c r="K11" s="67">
        <v>0</v>
      </c>
      <c r="L11" s="67">
        <v>0</v>
      </c>
      <c r="M11" s="67">
        <v>3</v>
      </c>
      <c r="N11" s="22">
        <f t="shared" si="0"/>
        <v>11</v>
      </c>
      <c r="O11" s="8">
        <f t="shared" si="1"/>
        <v>0.16666666666666666</v>
      </c>
      <c r="P11" s="9" t="s">
        <v>200</v>
      </c>
    </row>
    <row r="12" spans="1:16" ht="12.75" customHeight="1" x14ac:dyDescent="0.25">
      <c r="A12" s="71" t="s">
        <v>107</v>
      </c>
      <c r="B12" s="71" t="s">
        <v>108</v>
      </c>
      <c r="C12" s="71" t="s">
        <v>109</v>
      </c>
      <c r="D12" s="74">
        <v>9</v>
      </c>
      <c r="E12" s="75" t="s">
        <v>102</v>
      </c>
      <c r="F12" s="75" t="s">
        <v>27</v>
      </c>
      <c r="G12" s="57" t="s">
        <v>69</v>
      </c>
      <c r="H12" s="66">
        <v>2</v>
      </c>
      <c r="I12" s="66">
        <v>3</v>
      </c>
      <c r="J12" s="66">
        <v>2</v>
      </c>
      <c r="K12" s="66">
        <v>0</v>
      </c>
      <c r="L12" s="66">
        <v>1</v>
      </c>
      <c r="M12" s="66">
        <v>2</v>
      </c>
      <c r="N12" s="22">
        <f t="shared" si="0"/>
        <v>10</v>
      </c>
      <c r="O12" s="8">
        <f t="shared" si="1"/>
        <v>0.15151515151515152</v>
      </c>
      <c r="P12" s="9" t="s">
        <v>200</v>
      </c>
    </row>
    <row r="13" spans="1:16" ht="15" customHeight="1" x14ac:dyDescent="0.25">
      <c r="A13" s="71" t="s">
        <v>105</v>
      </c>
      <c r="B13" s="71" t="s">
        <v>106</v>
      </c>
      <c r="C13" s="71" t="s">
        <v>31</v>
      </c>
      <c r="D13" s="74">
        <v>10</v>
      </c>
      <c r="E13" s="75" t="s">
        <v>102</v>
      </c>
      <c r="F13" s="75" t="s">
        <v>27</v>
      </c>
      <c r="G13" s="57" t="s">
        <v>69</v>
      </c>
      <c r="H13" s="66">
        <v>2</v>
      </c>
      <c r="I13" s="66">
        <v>1</v>
      </c>
      <c r="J13" s="66">
        <v>2</v>
      </c>
      <c r="K13" s="66">
        <v>0</v>
      </c>
      <c r="L13" s="66">
        <v>0</v>
      </c>
      <c r="M13" s="66">
        <v>3</v>
      </c>
      <c r="N13" s="22">
        <f t="shared" si="0"/>
        <v>8</v>
      </c>
      <c r="O13" s="8">
        <f t="shared" si="1"/>
        <v>0.12121212121212122</v>
      </c>
      <c r="P13" s="9" t="s">
        <v>200</v>
      </c>
    </row>
    <row r="14" spans="1:16" ht="15.75" customHeight="1" x14ac:dyDescent="0.25">
      <c r="A14" s="72" t="s">
        <v>114</v>
      </c>
      <c r="B14" s="72" t="s">
        <v>115</v>
      </c>
      <c r="C14" s="72" t="s">
        <v>116</v>
      </c>
      <c r="D14" s="74">
        <v>11</v>
      </c>
      <c r="E14" s="76" t="s">
        <v>102</v>
      </c>
      <c r="F14" s="75" t="s">
        <v>27</v>
      </c>
      <c r="G14" s="57" t="s">
        <v>69</v>
      </c>
      <c r="H14" s="67">
        <v>1</v>
      </c>
      <c r="I14" s="67">
        <v>2</v>
      </c>
      <c r="J14" s="67">
        <v>3</v>
      </c>
      <c r="K14" s="67">
        <v>1</v>
      </c>
      <c r="L14" s="67">
        <v>1</v>
      </c>
      <c r="M14" s="67">
        <v>0</v>
      </c>
      <c r="N14" s="22">
        <f t="shared" si="0"/>
        <v>8</v>
      </c>
      <c r="O14" s="8">
        <f t="shared" si="1"/>
        <v>0.12121212121212122</v>
      </c>
      <c r="P14" s="9" t="s">
        <v>200</v>
      </c>
    </row>
    <row r="15" spans="1:16" ht="18.75" customHeight="1" x14ac:dyDescent="0.25">
      <c r="A15" s="69" t="s">
        <v>174</v>
      </c>
      <c r="B15" s="69" t="s">
        <v>71</v>
      </c>
      <c r="C15" s="69" t="s">
        <v>72</v>
      </c>
      <c r="D15" s="10">
        <v>12</v>
      </c>
      <c r="E15" s="10" t="s">
        <v>192</v>
      </c>
      <c r="F15" s="10" t="s">
        <v>27</v>
      </c>
      <c r="G15" s="47" t="s">
        <v>28</v>
      </c>
      <c r="H15" s="67">
        <v>2</v>
      </c>
      <c r="I15" s="67">
        <v>1</v>
      </c>
      <c r="J15" s="67">
        <v>0</v>
      </c>
      <c r="K15" s="67">
        <v>1</v>
      </c>
      <c r="L15" s="67">
        <v>1</v>
      </c>
      <c r="M15" s="67">
        <v>3</v>
      </c>
      <c r="N15" s="22">
        <f t="shared" si="0"/>
        <v>8</v>
      </c>
      <c r="O15" s="8">
        <f t="shared" si="1"/>
        <v>0.12121212121212122</v>
      </c>
      <c r="P15" s="9" t="s">
        <v>200</v>
      </c>
    </row>
    <row r="16" spans="1:16" ht="20.25" customHeight="1" x14ac:dyDescent="0.25">
      <c r="A16" s="73" t="s">
        <v>117</v>
      </c>
      <c r="B16" s="72" t="s">
        <v>30</v>
      </c>
      <c r="C16" s="72" t="s">
        <v>118</v>
      </c>
      <c r="D16" s="74">
        <v>13</v>
      </c>
      <c r="E16" s="76" t="s">
        <v>102</v>
      </c>
      <c r="F16" s="75" t="s">
        <v>27</v>
      </c>
      <c r="G16" s="57" t="s">
        <v>69</v>
      </c>
      <c r="H16" s="67">
        <v>1</v>
      </c>
      <c r="I16" s="67">
        <v>1</v>
      </c>
      <c r="J16" s="67">
        <v>0</v>
      </c>
      <c r="K16" s="67">
        <v>1</v>
      </c>
      <c r="L16" s="67">
        <v>0</v>
      </c>
      <c r="M16" s="67">
        <v>3</v>
      </c>
      <c r="N16" s="22">
        <f t="shared" si="0"/>
        <v>6</v>
      </c>
      <c r="O16" s="8">
        <f t="shared" si="1"/>
        <v>9.0909090909090912E-2</v>
      </c>
      <c r="P16" s="9" t="s">
        <v>200</v>
      </c>
    </row>
    <row r="17" spans="1:16" x14ac:dyDescent="0.2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14"/>
      <c r="M17" s="14"/>
      <c r="N17" s="22">
        <f t="shared" si="0"/>
        <v>0</v>
      </c>
      <c r="O17" s="8">
        <f t="shared" si="1"/>
        <v>0</v>
      </c>
      <c r="P17" s="9"/>
    </row>
    <row r="18" spans="1:16" x14ac:dyDescent="0.2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12"/>
      <c r="M18" s="12"/>
      <c r="N18" s="22">
        <f t="shared" si="0"/>
        <v>0</v>
      </c>
      <c r="O18" s="8">
        <f t="shared" si="1"/>
        <v>0</v>
      </c>
      <c r="P18" s="9"/>
    </row>
    <row r="19" spans="1:16" x14ac:dyDescent="0.2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12"/>
      <c r="M19" s="12"/>
      <c r="N19" s="22">
        <f t="shared" si="0"/>
        <v>0</v>
      </c>
      <c r="O19" s="8">
        <f t="shared" si="1"/>
        <v>0</v>
      </c>
      <c r="P19" s="9"/>
    </row>
    <row r="20" spans="1:16" x14ac:dyDescent="0.2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12"/>
      <c r="M20" s="12"/>
      <c r="N20" s="22">
        <f t="shared" si="0"/>
        <v>0</v>
      </c>
      <c r="O20" s="8">
        <f t="shared" si="1"/>
        <v>0</v>
      </c>
      <c r="P20" s="9"/>
    </row>
    <row r="21" spans="1:16" x14ac:dyDescent="0.2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12"/>
      <c r="M21" s="12"/>
      <c r="N21" s="22">
        <f t="shared" si="0"/>
        <v>0</v>
      </c>
      <c r="O21" s="8">
        <f t="shared" si="1"/>
        <v>0</v>
      </c>
      <c r="P21" s="9"/>
    </row>
    <row r="22" spans="1:16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19"/>
      <c r="M22" s="19"/>
      <c r="N22" s="22">
        <f t="shared" si="0"/>
        <v>0</v>
      </c>
      <c r="O22" s="8">
        <f t="shared" si="1"/>
        <v>0</v>
      </c>
      <c r="P22" s="9"/>
    </row>
    <row r="23" spans="1:16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19"/>
      <c r="M23" s="19"/>
      <c r="N23" s="22">
        <f t="shared" si="0"/>
        <v>0</v>
      </c>
      <c r="O23" s="8">
        <f t="shared" si="1"/>
        <v>0</v>
      </c>
      <c r="P23" s="9"/>
    </row>
    <row r="24" spans="1:16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19"/>
      <c r="M24" s="19"/>
      <c r="N24" s="22">
        <f t="shared" si="0"/>
        <v>0</v>
      </c>
      <c r="O24" s="8">
        <f t="shared" si="1"/>
        <v>0</v>
      </c>
      <c r="P24" s="9"/>
    </row>
    <row r="25" spans="1:16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19"/>
      <c r="M25" s="19"/>
      <c r="N25" s="22">
        <f t="shared" si="0"/>
        <v>0</v>
      </c>
      <c r="O25" s="8">
        <f t="shared" si="1"/>
        <v>0</v>
      </c>
      <c r="P25" s="9"/>
    </row>
    <row r="26" spans="1:16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19"/>
      <c r="M26" s="19"/>
      <c r="N26" s="22">
        <f t="shared" si="0"/>
        <v>0</v>
      </c>
      <c r="O26" s="8">
        <f t="shared" si="1"/>
        <v>0</v>
      </c>
      <c r="P26" s="9"/>
    </row>
    <row r="27" spans="1:16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19"/>
      <c r="M27" s="19"/>
      <c r="N27" s="22">
        <f t="shared" si="0"/>
        <v>0</v>
      </c>
      <c r="O27" s="8">
        <f t="shared" si="1"/>
        <v>0</v>
      </c>
      <c r="P27" s="9"/>
    </row>
    <row r="28" spans="1:16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19"/>
      <c r="M28" s="19"/>
      <c r="N28" s="22">
        <f t="shared" si="0"/>
        <v>0</v>
      </c>
      <c r="O28" s="8">
        <f t="shared" si="1"/>
        <v>0</v>
      </c>
      <c r="P28" s="9"/>
    </row>
    <row r="29" spans="1:16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19"/>
      <c r="M29" s="19"/>
      <c r="N29" s="22">
        <f t="shared" si="0"/>
        <v>0</v>
      </c>
      <c r="O29" s="8">
        <f t="shared" si="1"/>
        <v>0</v>
      </c>
      <c r="P29" s="9"/>
    </row>
    <row r="30" spans="1:16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19"/>
      <c r="M30" s="19"/>
      <c r="N30" s="22">
        <f t="shared" si="0"/>
        <v>0</v>
      </c>
      <c r="O30" s="8">
        <f t="shared" si="1"/>
        <v>0</v>
      </c>
      <c r="P30" s="9"/>
    </row>
    <row r="31" spans="1:16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19"/>
      <c r="M31" s="19"/>
      <c r="N31" s="22">
        <f t="shared" si="0"/>
        <v>0</v>
      </c>
      <c r="O31" s="8">
        <f t="shared" si="1"/>
        <v>0</v>
      </c>
      <c r="P31" s="9"/>
    </row>
    <row r="32" spans="1:16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19"/>
      <c r="M32" s="19"/>
      <c r="N32" s="22">
        <f t="shared" si="0"/>
        <v>0</v>
      </c>
      <c r="O32" s="8">
        <f t="shared" si="1"/>
        <v>0</v>
      </c>
      <c r="P32" s="9"/>
    </row>
    <row r="33" spans="1:16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19"/>
      <c r="M33" s="19"/>
      <c r="N33" s="22">
        <f t="shared" si="0"/>
        <v>0</v>
      </c>
      <c r="O33" s="8">
        <f t="shared" si="1"/>
        <v>0</v>
      </c>
      <c r="P33" s="9"/>
    </row>
  </sheetData>
  <sortState ref="A4:O33">
    <sortCondition descending="1" ref="O4:O33"/>
  </sortState>
  <mergeCells count="2">
    <mergeCell ref="A1:P1"/>
    <mergeCell ref="A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10" zoomScaleNormal="110" workbookViewId="0">
      <selection sqref="A1:L1"/>
    </sheetView>
  </sheetViews>
  <sheetFormatPr defaultRowHeight="15" x14ac:dyDescent="0.25"/>
  <cols>
    <col min="1" max="1" width="13.28515625" customWidth="1"/>
    <col min="2" max="2" width="11.28515625" customWidth="1"/>
    <col min="3" max="3" width="12" bestFit="1" customWidth="1"/>
    <col min="6" max="6" width="13.7109375" customWidth="1"/>
    <col min="7" max="7" width="32.85546875" bestFit="1" customWidth="1"/>
    <col min="12" max="12" width="12.85546875" bestFit="1" customWidth="1"/>
  </cols>
  <sheetData>
    <row r="1" spans="1:12" ht="23.25" x14ac:dyDescent="0.25">
      <c r="A1" s="106" t="s">
        <v>254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10</v>
      </c>
      <c r="K2" s="1" t="s">
        <v>11</v>
      </c>
      <c r="L2" s="2" t="s">
        <v>12</v>
      </c>
    </row>
    <row r="3" spans="1:12" ht="15.75" x14ac:dyDescent="0.25">
      <c r="A3" s="105" t="s">
        <v>16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5" customHeight="1" x14ac:dyDescent="0.25">
      <c r="A4" s="27" t="s">
        <v>66</v>
      </c>
      <c r="B4" s="42" t="s">
        <v>67</v>
      </c>
      <c r="C4" s="42" t="s">
        <v>44</v>
      </c>
      <c r="D4" s="28">
        <v>1</v>
      </c>
      <c r="E4" s="29" t="s">
        <v>68</v>
      </c>
      <c r="F4" s="29" t="s">
        <v>27</v>
      </c>
      <c r="G4" s="42" t="s">
        <v>69</v>
      </c>
      <c r="H4" s="65">
        <v>20</v>
      </c>
      <c r="I4" s="65">
        <v>10</v>
      </c>
      <c r="J4" s="22">
        <f t="shared" ref="J4:J21" si="0">SUM(H4:I4)</f>
        <v>30</v>
      </c>
      <c r="K4" s="8">
        <f t="shared" ref="K4:K21" si="1">J4/60</f>
        <v>0.5</v>
      </c>
      <c r="L4" s="9" t="s">
        <v>199</v>
      </c>
    </row>
    <row r="5" spans="1:12" x14ac:dyDescent="0.25">
      <c r="A5" s="33" t="s">
        <v>81</v>
      </c>
      <c r="B5" s="30" t="s">
        <v>82</v>
      </c>
      <c r="C5" s="30" t="s">
        <v>83</v>
      </c>
      <c r="D5" s="31">
        <v>7</v>
      </c>
      <c r="E5" s="29" t="s">
        <v>68</v>
      </c>
      <c r="F5" s="29" t="s">
        <v>27</v>
      </c>
      <c r="G5" s="42" t="s">
        <v>69</v>
      </c>
      <c r="H5" s="16">
        <v>20</v>
      </c>
      <c r="I5" s="16">
        <v>5</v>
      </c>
      <c r="J5" s="22">
        <f t="shared" si="0"/>
        <v>25</v>
      </c>
      <c r="K5" s="8">
        <f t="shared" si="1"/>
        <v>0.41666666666666669</v>
      </c>
      <c r="L5" s="9" t="s">
        <v>200</v>
      </c>
    </row>
    <row r="6" spans="1:12" x14ac:dyDescent="0.25">
      <c r="A6" s="33" t="s">
        <v>79</v>
      </c>
      <c r="B6" s="30" t="s">
        <v>61</v>
      </c>
      <c r="C6" s="30" t="s">
        <v>80</v>
      </c>
      <c r="D6" s="31">
        <v>6</v>
      </c>
      <c r="E6" s="29" t="s">
        <v>68</v>
      </c>
      <c r="F6" s="29" t="s">
        <v>27</v>
      </c>
      <c r="G6" s="42" t="s">
        <v>69</v>
      </c>
      <c r="H6" s="16">
        <v>17</v>
      </c>
      <c r="I6" s="16">
        <v>5</v>
      </c>
      <c r="J6" s="22">
        <f t="shared" si="0"/>
        <v>22</v>
      </c>
      <c r="K6" s="8">
        <f t="shared" si="1"/>
        <v>0.36666666666666664</v>
      </c>
      <c r="L6" s="9" t="s">
        <v>200</v>
      </c>
    </row>
    <row r="7" spans="1:12" x14ac:dyDescent="0.25">
      <c r="A7" s="34" t="s">
        <v>92</v>
      </c>
      <c r="B7" s="30" t="s">
        <v>93</v>
      </c>
      <c r="C7" s="30" t="s">
        <v>94</v>
      </c>
      <c r="D7" s="31">
        <v>11</v>
      </c>
      <c r="E7" s="31" t="s">
        <v>68</v>
      </c>
      <c r="F7" s="29" t="s">
        <v>27</v>
      </c>
      <c r="G7" s="42" t="s">
        <v>69</v>
      </c>
      <c r="H7" s="16">
        <v>12</v>
      </c>
      <c r="I7" s="16">
        <v>10</v>
      </c>
      <c r="J7" s="22">
        <f t="shared" si="0"/>
        <v>22</v>
      </c>
      <c r="K7" s="8">
        <f t="shared" si="1"/>
        <v>0.36666666666666664</v>
      </c>
      <c r="L7" s="9" t="s">
        <v>200</v>
      </c>
    </row>
    <row r="8" spans="1:12" x14ac:dyDescent="0.25">
      <c r="A8" s="32" t="s">
        <v>95</v>
      </c>
      <c r="B8" s="40" t="s">
        <v>43</v>
      </c>
      <c r="C8" s="40" t="s">
        <v>96</v>
      </c>
      <c r="D8" s="37">
        <v>12</v>
      </c>
      <c r="E8" s="41" t="s">
        <v>68</v>
      </c>
      <c r="F8" s="29" t="s">
        <v>27</v>
      </c>
      <c r="G8" s="42" t="s">
        <v>69</v>
      </c>
      <c r="H8" s="16">
        <v>11</v>
      </c>
      <c r="I8" s="16">
        <v>10</v>
      </c>
      <c r="J8" s="22">
        <f t="shared" si="0"/>
        <v>21</v>
      </c>
      <c r="K8" s="8">
        <f t="shared" si="1"/>
        <v>0.35</v>
      </c>
      <c r="L8" s="9" t="s">
        <v>200</v>
      </c>
    </row>
    <row r="9" spans="1:12" x14ac:dyDescent="0.25">
      <c r="A9" s="27" t="s">
        <v>73</v>
      </c>
      <c r="B9" s="42" t="s">
        <v>46</v>
      </c>
      <c r="C9" s="42" t="s">
        <v>74</v>
      </c>
      <c r="D9" s="28">
        <v>3</v>
      </c>
      <c r="E9" s="29" t="s">
        <v>68</v>
      </c>
      <c r="F9" s="29" t="s">
        <v>27</v>
      </c>
      <c r="G9" s="42" t="s">
        <v>69</v>
      </c>
      <c r="H9" s="65">
        <v>13</v>
      </c>
      <c r="I9" s="65">
        <v>5</v>
      </c>
      <c r="J9" s="22">
        <f t="shared" si="0"/>
        <v>18</v>
      </c>
      <c r="K9" s="8">
        <f t="shared" si="1"/>
        <v>0.3</v>
      </c>
      <c r="L9" s="9" t="s">
        <v>200</v>
      </c>
    </row>
    <row r="10" spans="1:12" x14ac:dyDescent="0.25">
      <c r="A10" s="56" t="s">
        <v>233</v>
      </c>
      <c r="B10" s="92" t="s">
        <v>128</v>
      </c>
      <c r="C10" s="92" t="s">
        <v>234</v>
      </c>
      <c r="D10" s="64">
        <v>16</v>
      </c>
      <c r="E10" s="64" t="s">
        <v>230</v>
      </c>
      <c r="F10" s="64" t="s">
        <v>27</v>
      </c>
      <c r="G10" s="95" t="s">
        <v>221</v>
      </c>
      <c r="H10" s="10">
        <v>8</v>
      </c>
      <c r="I10" s="10">
        <v>10</v>
      </c>
      <c r="J10" s="22">
        <f t="shared" si="0"/>
        <v>18</v>
      </c>
      <c r="K10" s="8">
        <f t="shared" si="1"/>
        <v>0.3</v>
      </c>
      <c r="L10" s="9" t="s">
        <v>200</v>
      </c>
    </row>
    <row r="11" spans="1:12" ht="15.75" customHeight="1" x14ac:dyDescent="0.25">
      <c r="A11" s="92" t="s">
        <v>238</v>
      </c>
      <c r="B11" s="92" t="s">
        <v>208</v>
      </c>
      <c r="C11" s="92" t="s">
        <v>239</v>
      </c>
      <c r="D11" s="64">
        <v>18</v>
      </c>
      <c r="E11" s="104" t="s">
        <v>230</v>
      </c>
      <c r="F11" s="104" t="s">
        <v>27</v>
      </c>
      <c r="G11" s="95" t="s">
        <v>221</v>
      </c>
      <c r="H11" s="10">
        <v>11</v>
      </c>
      <c r="I11" s="10">
        <v>5</v>
      </c>
      <c r="J11" s="22">
        <f t="shared" si="0"/>
        <v>16</v>
      </c>
      <c r="K11" s="8">
        <f t="shared" si="1"/>
        <v>0.26666666666666666</v>
      </c>
      <c r="L11" s="9" t="s">
        <v>200</v>
      </c>
    </row>
    <row r="12" spans="1:12" x14ac:dyDescent="0.25">
      <c r="A12" s="42" t="s">
        <v>119</v>
      </c>
      <c r="B12" s="30" t="s">
        <v>120</v>
      </c>
      <c r="C12" s="30" t="s">
        <v>31</v>
      </c>
      <c r="D12" s="31">
        <v>14</v>
      </c>
      <c r="E12" s="31" t="s">
        <v>68</v>
      </c>
      <c r="F12" s="29" t="s">
        <v>27</v>
      </c>
      <c r="G12" s="27" t="s">
        <v>69</v>
      </c>
      <c r="H12" s="16">
        <v>10</v>
      </c>
      <c r="I12" s="16">
        <v>5</v>
      </c>
      <c r="J12" s="22">
        <f t="shared" si="0"/>
        <v>15</v>
      </c>
      <c r="K12" s="8">
        <f t="shared" si="1"/>
        <v>0.25</v>
      </c>
      <c r="L12" s="9" t="s">
        <v>200</v>
      </c>
    </row>
    <row r="13" spans="1:12" x14ac:dyDescent="0.25">
      <c r="A13" s="56" t="s">
        <v>231</v>
      </c>
      <c r="B13" s="92" t="s">
        <v>232</v>
      </c>
      <c r="C13" s="92" t="s">
        <v>144</v>
      </c>
      <c r="D13" s="64">
        <v>15</v>
      </c>
      <c r="E13" s="104" t="s">
        <v>230</v>
      </c>
      <c r="F13" s="64" t="s">
        <v>27</v>
      </c>
      <c r="G13" s="95" t="s">
        <v>221</v>
      </c>
      <c r="H13" s="10">
        <v>10</v>
      </c>
      <c r="I13" s="10">
        <v>5</v>
      </c>
      <c r="J13" s="22">
        <f t="shared" si="0"/>
        <v>15</v>
      </c>
      <c r="K13" s="8">
        <f t="shared" si="1"/>
        <v>0.25</v>
      </c>
      <c r="L13" s="9" t="s">
        <v>200</v>
      </c>
    </row>
    <row r="14" spans="1:12" x14ac:dyDescent="0.25">
      <c r="A14" s="33" t="s">
        <v>70</v>
      </c>
      <c r="B14" s="30" t="s">
        <v>71</v>
      </c>
      <c r="C14" s="30" t="s">
        <v>72</v>
      </c>
      <c r="D14" s="31">
        <v>2</v>
      </c>
      <c r="E14" s="29" t="s">
        <v>68</v>
      </c>
      <c r="F14" s="29" t="s">
        <v>27</v>
      </c>
      <c r="G14" s="42" t="s">
        <v>69</v>
      </c>
      <c r="H14" s="16">
        <v>12</v>
      </c>
      <c r="I14" s="16">
        <v>2</v>
      </c>
      <c r="J14" s="22">
        <f t="shared" si="0"/>
        <v>14</v>
      </c>
      <c r="K14" s="8">
        <f t="shared" si="1"/>
        <v>0.23333333333333334</v>
      </c>
      <c r="L14" s="9" t="s">
        <v>200</v>
      </c>
    </row>
    <row r="15" spans="1:12" x14ac:dyDescent="0.25">
      <c r="A15" s="34" t="s">
        <v>84</v>
      </c>
      <c r="B15" s="30" t="s">
        <v>85</v>
      </c>
      <c r="C15" s="30" t="s">
        <v>44</v>
      </c>
      <c r="D15" s="31">
        <v>8</v>
      </c>
      <c r="E15" s="29" t="s">
        <v>68</v>
      </c>
      <c r="F15" s="29" t="s">
        <v>27</v>
      </c>
      <c r="G15" s="42" t="s">
        <v>69</v>
      </c>
      <c r="H15" s="16">
        <v>8</v>
      </c>
      <c r="I15" s="16">
        <v>5</v>
      </c>
      <c r="J15" s="22">
        <f t="shared" si="0"/>
        <v>13</v>
      </c>
      <c r="K15" s="8">
        <f t="shared" si="1"/>
        <v>0.21666666666666667</v>
      </c>
      <c r="L15" s="9" t="s">
        <v>200</v>
      </c>
    </row>
    <row r="16" spans="1:12" x14ac:dyDescent="0.25">
      <c r="A16" s="92" t="s">
        <v>235</v>
      </c>
      <c r="B16" s="92" t="s">
        <v>236</v>
      </c>
      <c r="C16" s="92" t="s">
        <v>237</v>
      </c>
      <c r="D16" s="64">
        <v>17</v>
      </c>
      <c r="E16" s="104" t="s">
        <v>230</v>
      </c>
      <c r="F16" s="64" t="s">
        <v>27</v>
      </c>
      <c r="G16" s="95" t="s">
        <v>221</v>
      </c>
      <c r="H16" s="10">
        <v>8</v>
      </c>
      <c r="I16" s="10">
        <v>5</v>
      </c>
      <c r="J16" s="22">
        <f t="shared" si="0"/>
        <v>13</v>
      </c>
      <c r="K16" s="8">
        <f t="shared" si="1"/>
        <v>0.21666666666666667</v>
      </c>
      <c r="L16" s="9" t="s">
        <v>200</v>
      </c>
    </row>
    <row r="17" spans="1:12" x14ac:dyDescent="0.25">
      <c r="A17" s="27" t="s">
        <v>75</v>
      </c>
      <c r="B17" s="42" t="s">
        <v>71</v>
      </c>
      <c r="C17" s="42" t="s">
        <v>76</v>
      </c>
      <c r="D17" s="28">
        <v>4</v>
      </c>
      <c r="E17" s="29" t="s">
        <v>68</v>
      </c>
      <c r="F17" s="29" t="s">
        <v>27</v>
      </c>
      <c r="G17" s="42" t="s">
        <v>69</v>
      </c>
      <c r="H17" s="65">
        <v>10</v>
      </c>
      <c r="I17" s="65">
        <v>2</v>
      </c>
      <c r="J17" s="22">
        <f t="shared" si="0"/>
        <v>12</v>
      </c>
      <c r="K17" s="8">
        <f t="shared" si="1"/>
        <v>0.2</v>
      </c>
      <c r="L17" s="9" t="s">
        <v>200</v>
      </c>
    </row>
    <row r="18" spans="1:12" x14ac:dyDescent="0.25">
      <c r="A18" s="102" t="s">
        <v>77</v>
      </c>
      <c r="B18" s="59" t="s">
        <v>78</v>
      </c>
      <c r="C18" s="59" t="s">
        <v>44</v>
      </c>
      <c r="D18" s="76">
        <v>5</v>
      </c>
      <c r="E18" s="75" t="s">
        <v>68</v>
      </c>
      <c r="F18" s="75" t="s">
        <v>27</v>
      </c>
      <c r="G18" s="57" t="s">
        <v>69</v>
      </c>
      <c r="H18" s="16">
        <v>10</v>
      </c>
      <c r="I18" s="16">
        <v>0</v>
      </c>
      <c r="J18" s="22">
        <f t="shared" si="0"/>
        <v>10</v>
      </c>
      <c r="K18" s="8">
        <f t="shared" si="1"/>
        <v>0.16666666666666666</v>
      </c>
      <c r="L18" s="9" t="s">
        <v>200</v>
      </c>
    </row>
    <row r="19" spans="1:12" x14ac:dyDescent="0.25">
      <c r="A19" s="102" t="s">
        <v>97</v>
      </c>
      <c r="B19" s="59" t="s">
        <v>98</v>
      </c>
      <c r="C19" s="59" t="s">
        <v>99</v>
      </c>
      <c r="D19" s="76">
        <v>13</v>
      </c>
      <c r="E19" s="76" t="s">
        <v>68</v>
      </c>
      <c r="F19" s="75" t="s">
        <v>27</v>
      </c>
      <c r="G19" s="57" t="s">
        <v>69</v>
      </c>
      <c r="H19" s="16">
        <v>8</v>
      </c>
      <c r="I19" s="16">
        <v>0</v>
      </c>
      <c r="J19" s="22">
        <f t="shared" si="0"/>
        <v>8</v>
      </c>
      <c r="K19" s="8">
        <f t="shared" si="1"/>
        <v>0.13333333333333333</v>
      </c>
      <c r="L19" s="9" t="s">
        <v>200</v>
      </c>
    </row>
    <row r="20" spans="1:12" x14ac:dyDescent="0.25">
      <c r="A20" s="102" t="s">
        <v>89</v>
      </c>
      <c r="B20" s="59" t="s">
        <v>90</v>
      </c>
      <c r="C20" s="59" t="s">
        <v>91</v>
      </c>
      <c r="D20" s="76">
        <v>10</v>
      </c>
      <c r="E20" s="75" t="s">
        <v>68</v>
      </c>
      <c r="F20" s="75" t="s">
        <v>27</v>
      </c>
      <c r="G20" s="57" t="s">
        <v>69</v>
      </c>
      <c r="H20" s="16">
        <v>5</v>
      </c>
      <c r="I20" s="16">
        <v>2</v>
      </c>
      <c r="J20" s="22">
        <f t="shared" si="0"/>
        <v>7</v>
      </c>
      <c r="K20" s="8">
        <f t="shared" si="1"/>
        <v>0.11666666666666667</v>
      </c>
      <c r="L20" s="9" t="s">
        <v>200</v>
      </c>
    </row>
    <row r="21" spans="1:12" x14ac:dyDescent="0.25">
      <c r="A21" s="103" t="s">
        <v>86</v>
      </c>
      <c r="B21" s="57" t="s">
        <v>87</v>
      </c>
      <c r="C21" s="57" t="s">
        <v>88</v>
      </c>
      <c r="D21" s="74">
        <v>9</v>
      </c>
      <c r="E21" s="75" t="s">
        <v>68</v>
      </c>
      <c r="F21" s="75" t="s">
        <v>27</v>
      </c>
      <c r="G21" s="57" t="s">
        <v>69</v>
      </c>
      <c r="H21" s="65">
        <v>5</v>
      </c>
      <c r="I21" s="65">
        <v>0</v>
      </c>
      <c r="J21" s="22">
        <f t="shared" si="0"/>
        <v>5</v>
      </c>
      <c r="K21" s="8">
        <f t="shared" si="1"/>
        <v>8.3333333333333329E-2</v>
      </c>
      <c r="L21" s="9" t="s">
        <v>200</v>
      </c>
    </row>
    <row r="22" spans="1:12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22">
        <f t="shared" ref="J22:J33" si="2">SUM(H22:I22)</f>
        <v>0</v>
      </c>
      <c r="K22" s="8">
        <f t="shared" ref="K22:K33" si="3">J22/60</f>
        <v>0</v>
      </c>
      <c r="L22" s="9"/>
    </row>
    <row r="23" spans="1:12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22">
        <f t="shared" si="2"/>
        <v>0</v>
      </c>
      <c r="K23" s="8">
        <f t="shared" si="3"/>
        <v>0</v>
      </c>
      <c r="L23" s="9"/>
    </row>
    <row r="24" spans="1:12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22">
        <f t="shared" si="2"/>
        <v>0</v>
      </c>
      <c r="K24" s="8">
        <f t="shared" si="3"/>
        <v>0</v>
      </c>
      <c r="L24" s="9"/>
    </row>
    <row r="25" spans="1:12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22">
        <f t="shared" si="2"/>
        <v>0</v>
      </c>
      <c r="K25" s="8">
        <f t="shared" si="3"/>
        <v>0</v>
      </c>
      <c r="L25" s="9"/>
    </row>
    <row r="26" spans="1:12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22">
        <f t="shared" si="2"/>
        <v>0</v>
      </c>
      <c r="K26" s="8">
        <f t="shared" si="3"/>
        <v>0</v>
      </c>
      <c r="L26" s="9"/>
    </row>
    <row r="27" spans="1:12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22">
        <f t="shared" si="2"/>
        <v>0</v>
      </c>
      <c r="K27" s="8">
        <f t="shared" si="3"/>
        <v>0</v>
      </c>
      <c r="L27" s="9"/>
    </row>
    <row r="28" spans="1:12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22">
        <f t="shared" si="2"/>
        <v>0</v>
      </c>
      <c r="K28" s="8">
        <f t="shared" si="3"/>
        <v>0</v>
      </c>
      <c r="L28" s="9"/>
    </row>
    <row r="29" spans="1:12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22">
        <f t="shared" si="2"/>
        <v>0</v>
      </c>
      <c r="K29" s="8">
        <f t="shared" si="3"/>
        <v>0</v>
      </c>
      <c r="L29" s="9"/>
    </row>
    <row r="30" spans="1:12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22">
        <f t="shared" si="2"/>
        <v>0</v>
      </c>
      <c r="K30" s="8">
        <f t="shared" si="3"/>
        <v>0</v>
      </c>
      <c r="L30" s="9"/>
    </row>
    <row r="31" spans="1:12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22">
        <f t="shared" si="2"/>
        <v>0</v>
      </c>
      <c r="K31" s="8">
        <f t="shared" si="3"/>
        <v>0</v>
      </c>
      <c r="L31" s="9"/>
    </row>
    <row r="32" spans="1:12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22">
        <f t="shared" si="2"/>
        <v>0</v>
      </c>
      <c r="K32" s="8">
        <f t="shared" si="3"/>
        <v>0</v>
      </c>
      <c r="L32" s="9"/>
    </row>
    <row r="33" spans="1:12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22">
        <f t="shared" si="2"/>
        <v>0</v>
      </c>
      <c r="K33" s="8">
        <f t="shared" si="3"/>
        <v>0</v>
      </c>
      <c r="L33" s="9"/>
    </row>
  </sheetData>
  <sortState ref="A4:K21">
    <sortCondition descending="1" ref="K4:K21"/>
  </sortState>
  <mergeCells count="2">
    <mergeCell ref="A1:L1"/>
    <mergeCell ref="A3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20" zoomScaleNormal="120" workbookViewId="0">
      <selection sqref="A1:L1"/>
    </sheetView>
  </sheetViews>
  <sheetFormatPr defaultRowHeight="15" x14ac:dyDescent="0.25"/>
  <cols>
    <col min="1" max="1" width="16" customWidth="1"/>
    <col min="2" max="2" width="11.5703125" customWidth="1"/>
    <col min="3" max="3" width="14.28515625" customWidth="1"/>
    <col min="6" max="6" width="12.42578125" customWidth="1"/>
    <col min="7" max="7" width="32.7109375" bestFit="1" customWidth="1"/>
    <col min="12" max="12" width="12.85546875" customWidth="1"/>
  </cols>
  <sheetData>
    <row r="1" spans="1:12" ht="23.25" x14ac:dyDescent="0.25">
      <c r="A1" s="106" t="s">
        <v>254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10</v>
      </c>
      <c r="K2" s="1" t="s">
        <v>11</v>
      </c>
      <c r="L2" s="2" t="s">
        <v>12</v>
      </c>
    </row>
    <row r="3" spans="1:12" ht="15.75" x14ac:dyDescent="0.25">
      <c r="A3" s="105" t="s">
        <v>17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25.5" x14ac:dyDescent="0.25">
      <c r="A4" s="3" t="s">
        <v>240</v>
      </c>
      <c r="B4" s="3" t="s">
        <v>241</v>
      </c>
      <c r="C4" s="3" t="s">
        <v>242</v>
      </c>
      <c r="D4" s="5">
        <v>9</v>
      </c>
      <c r="E4" s="6" t="s">
        <v>252</v>
      </c>
      <c r="F4" s="20" t="s">
        <v>146</v>
      </c>
      <c r="G4" s="3" t="s">
        <v>221</v>
      </c>
      <c r="H4" s="5">
        <v>20</v>
      </c>
      <c r="I4" s="5">
        <v>17</v>
      </c>
      <c r="J4" s="22">
        <f t="shared" ref="J4:J18" si="0">SUM(H4:I4)</f>
        <v>37</v>
      </c>
      <c r="K4" s="8">
        <f t="shared" ref="K4:K18" si="1">J4/70</f>
        <v>0.52857142857142858</v>
      </c>
      <c r="L4" s="9" t="s">
        <v>199</v>
      </c>
    </row>
    <row r="5" spans="1:12" x14ac:dyDescent="0.25">
      <c r="A5" s="70" t="s">
        <v>153</v>
      </c>
      <c r="B5" s="70" t="s">
        <v>122</v>
      </c>
      <c r="C5" s="70" t="s">
        <v>80</v>
      </c>
      <c r="D5" s="67">
        <v>5</v>
      </c>
      <c r="E5" s="67" t="s">
        <v>145</v>
      </c>
      <c r="F5" s="55" t="s">
        <v>146</v>
      </c>
      <c r="G5" s="84" t="s">
        <v>28</v>
      </c>
      <c r="H5" s="67">
        <v>10</v>
      </c>
      <c r="I5" s="67">
        <v>5</v>
      </c>
      <c r="J5" s="87">
        <f t="shared" si="0"/>
        <v>15</v>
      </c>
      <c r="K5" s="85">
        <f t="shared" si="1"/>
        <v>0.21428571428571427</v>
      </c>
      <c r="L5" s="9" t="s">
        <v>200</v>
      </c>
    </row>
    <row r="6" spans="1:12" ht="15" customHeight="1" x14ac:dyDescent="0.25">
      <c r="A6" s="70" t="s">
        <v>75</v>
      </c>
      <c r="B6" s="70" t="s">
        <v>154</v>
      </c>
      <c r="C6" s="70" t="s">
        <v>155</v>
      </c>
      <c r="D6" s="67">
        <v>6</v>
      </c>
      <c r="E6" s="67" t="s">
        <v>145</v>
      </c>
      <c r="F6" s="55" t="s">
        <v>146</v>
      </c>
      <c r="G6" s="84" t="s">
        <v>28</v>
      </c>
      <c r="H6" s="67">
        <v>5</v>
      </c>
      <c r="I6" s="67">
        <v>7</v>
      </c>
      <c r="J6" s="87">
        <f t="shared" si="0"/>
        <v>12</v>
      </c>
      <c r="K6" s="85">
        <f t="shared" si="1"/>
        <v>0.17142857142857143</v>
      </c>
      <c r="L6" s="9" t="s">
        <v>200</v>
      </c>
    </row>
    <row r="7" spans="1:12" x14ac:dyDescent="0.25">
      <c r="A7" s="13" t="s">
        <v>249</v>
      </c>
      <c r="B7" s="11" t="s">
        <v>250</v>
      </c>
      <c r="C7" s="11" t="s">
        <v>234</v>
      </c>
      <c r="D7" s="10">
        <v>14</v>
      </c>
      <c r="E7" s="10" t="s">
        <v>252</v>
      </c>
      <c r="F7" s="14" t="s">
        <v>146</v>
      </c>
      <c r="G7" s="4" t="s">
        <v>221</v>
      </c>
      <c r="H7" s="10">
        <v>7</v>
      </c>
      <c r="I7" s="10">
        <v>5</v>
      </c>
      <c r="J7" s="22">
        <f t="shared" si="0"/>
        <v>12</v>
      </c>
      <c r="K7" s="8">
        <f t="shared" si="1"/>
        <v>0.17142857142857143</v>
      </c>
      <c r="L7" s="9" t="s">
        <v>200</v>
      </c>
    </row>
    <row r="8" spans="1:12" ht="15" customHeight="1" x14ac:dyDescent="0.25">
      <c r="A8" s="54" t="s">
        <v>147</v>
      </c>
      <c r="B8" s="54" t="s">
        <v>61</v>
      </c>
      <c r="C8" s="54" t="s">
        <v>74</v>
      </c>
      <c r="D8" s="66">
        <v>2</v>
      </c>
      <c r="E8" s="86" t="s">
        <v>145</v>
      </c>
      <c r="F8" s="54" t="s">
        <v>146</v>
      </c>
      <c r="G8" s="54" t="s">
        <v>28</v>
      </c>
      <c r="H8" s="67">
        <v>5</v>
      </c>
      <c r="I8" s="67">
        <v>5</v>
      </c>
      <c r="J8" s="87">
        <f t="shared" si="0"/>
        <v>10</v>
      </c>
      <c r="K8" s="85">
        <f t="shared" si="1"/>
        <v>0.14285714285714285</v>
      </c>
      <c r="L8" s="9" t="s">
        <v>200</v>
      </c>
    </row>
    <row r="9" spans="1:12" x14ac:dyDescent="0.25">
      <c r="A9" s="54" t="s">
        <v>158</v>
      </c>
      <c r="B9" s="54" t="s">
        <v>30</v>
      </c>
      <c r="C9" s="54" t="s">
        <v>159</v>
      </c>
      <c r="D9" s="66">
        <v>8</v>
      </c>
      <c r="E9" s="86" t="s">
        <v>145</v>
      </c>
      <c r="F9" s="54" t="s">
        <v>146</v>
      </c>
      <c r="G9" s="54" t="s">
        <v>28</v>
      </c>
      <c r="H9" s="67">
        <v>10</v>
      </c>
      <c r="I9" s="67">
        <v>0</v>
      </c>
      <c r="J9" s="87">
        <f t="shared" si="0"/>
        <v>10</v>
      </c>
      <c r="K9" s="85">
        <f t="shared" si="1"/>
        <v>0.14285714285714285</v>
      </c>
      <c r="L9" s="9" t="s">
        <v>200</v>
      </c>
    </row>
    <row r="10" spans="1:12" x14ac:dyDescent="0.25">
      <c r="A10" s="4" t="s">
        <v>243</v>
      </c>
      <c r="B10" s="4" t="s">
        <v>244</v>
      </c>
      <c r="C10" s="4" t="s">
        <v>31</v>
      </c>
      <c r="D10" s="10">
        <v>10</v>
      </c>
      <c r="E10" s="10" t="s">
        <v>252</v>
      </c>
      <c r="F10" s="14" t="s">
        <v>146</v>
      </c>
      <c r="G10" s="11" t="s">
        <v>221</v>
      </c>
      <c r="H10" s="10">
        <v>5</v>
      </c>
      <c r="I10" s="10">
        <v>5</v>
      </c>
      <c r="J10" s="22">
        <f t="shared" si="0"/>
        <v>10</v>
      </c>
      <c r="K10" s="8">
        <f t="shared" si="1"/>
        <v>0.14285714285714285</v>
      </c>
      <c r="L10" s="9" t="s">
        <v>200</v>
      </c>
    </row>
    <row r="11" spans="1:12" x14ac:dyDescent="0.25">
      <c r="A11" s="4" t="s">
        <v>247</v>
      </c>
      <c r="B11" s="4" t="s">
        <v>248</v>
      </c>
      <c r="C11" s="4" t="s">
        <v>205</v>
      </c>
      <c r="D11" s="10">
        <v>13</v>
      </c>
      <c r="E11" s="10" t="s">
        <v>252</v>
      </c>
      <c r="F11" s="14" t="s">
        <v>146</v>
      </c>
      <c r="G11" s="11" t="s">
        <v>221</v>
      </c>
      <c r="H11" s="10">
        <v>5</v>
      </c>
      <c r="I11" s="10">
        <v>5</v>
      </c>
      <c r="J11" s="22">
        <f t="shared" si="0"/>
        <v>10</v>
      </c>
      <c r="K11" s="8">
        <f t="shared" si="1"/>
        <v>0.14285714285714285</v>
      </c>
      <c r="L11" s="9" t="s">
        <v>200</v>
      </c>
    </row>
    <row r="12" spans="1:12" ht="15" customHeight="1" x14ac:dyDescent="0.25">
      <c r="A12" s="13" t="s">
        <v>245</v>
      </c>
      <c r="B12" s="11" t="s">
        <v>61</v>
      </c>
      <c r="C12" s="11" t="s">
        <v>80</v>
      </c>
      <c r="D12" s="10">
        <v>11</v>
      </c>
      <c r="E12" s="10" t="s">
        <v>252</v>
      </c>
      <c r="F12" s="14" t="s">
        <v>146</v>
      </c>
      <c r="G12" s="4" t="s">
        <v>221</v>
      </c>
      <c r="H12" s="10">
        <v>4</v>
      </c>
      <c r="I12" s="10">
        <v>5</v>
      </c>
      <c r="J12" s="22">
        <f t="shared" si="0"/>
        <v>9</v>
      </c>
      <c r="K12" s="8">
        <f t="shared" si="1"/>
        <v>0.12857142857142856</v>
      </c>
      <c r="L12" s="9" t="s">
        <v>200</v>
      </c>
    </row>
    <row r="13" spans="1:12" x14ac:dyDescent="0.25">
      <c r="A13" s="15" t="s">
        <v>246</v>
      </c>
      <c r="B13" s="15" t="s">
        <v>185</v>
      </c>
      <c r="C13" s="15" t="s">
        <v>118</v>
      </c>
      <c r="D13" s="16">
        <v>12</v>
      </c>
      <c r="E13" s="17" t="s">
        <v>252</v>
      </c>
      <c r="F13" s="15" t="s">
        <v>146</v>
      </c>
      <c r="G13" s="18" t="s">
        <v>221</v>
      </c>
      <c r="H13" s="16">
        <v>4</v>
      </c>
      <c r="I13" s="16">
        <v>5</v>
      </c>
      <c r="J13" s="22">
        <f t="shared" si="0"/>
        <v>9</v>
      </c>
      <c r="K13" s="8">
        <f t="shared" si="1"/>
        <v>0.12857142857142856</v>
      </c>
      <c r="L13" s="9" t="s">
        <v>200</v>
      </c>
    </row>
    <row r="14" spans="1:12" x14ac:dyDescent="0.25">
      <c r="A14" s="54" t="s">
        <v>148</v>
      </c>
      <c r="B14" s="54" t="s">
        <v>149</v>
      </c>
      <c r="C14" s="54" t="s">
        <v>150</v>
      </c>
      <c r="D14" s="66">
        <v>3</v>
      </c>
      <c r="E14" s="86" t="s">
        <v>145</v>
      </c>
      <c r="F14" s="54" t="s">
        <v>146</v>
      </c>
      <c r="G14" s="54" t="s">
        <v>28</v>
      </c>
      <c r="H14" s="66">
        <v>8</v>
      </c>
      <c r="I14" s="66">
        <v>0</v>
      </c>
      <c r="J14" s="87">
        <f t="shared" si="0"/>
        <v>8</v>
      </c>
      <c r="K14" s="85">
        <f t="shared" si="1"/>
        <v>0.11428571428571428</v>
      </c>
      <c r="L14" s="9" t="s">
        <v>200</v>
      </c>
    </row>
    <row r="15" spans="1:12" x14ac:dyDescent="0.25">
      <c r="A15" s="68" t="s">
        <v>156</v>
      </c>
      <c r="B15" s="70" t="s">
        <v>157</v>
      </c>
      <c r="C15" s="70" t="s">
        <v>88</v>
      </c>
      <c r="D15" s="67">
        <v>7</v>
      </c>
      <c r="E15" s="67" t="s">
        <v>145</v>
      </c>
      <c r="F15" s="55" t="s">
        <v>146</v>
      </c>
      <c r="G15" s="84" t="s">
        <v>28</v>
      </c>
      <c r="H15" s="67">
        <v>8</v>
      </c>
      <c r="I15" s="67">
        <v>0</v>
      </c>
      <c r="J15" s="87">
        <f t="shared" si="0"/>
        <v>8</v>
      </c>
      <c r="K15" s="85">
        <f t="shared" si="1"/>
        <v>0.11428571428571428</v>
      </c>
      <c r="L15" s="9" t="s">
        <v>200</v>
      </c>
    </row>
    <row r="16" spans="1:12" x14ac:dyDescent="0.25">
      <c r="A16" s="70" t="s">
        <v>143</v>
      </c>
      <c r="B16" s="70" t="s">
        <v>49</v>
      </c>
      <c r="C16" s="70" t="s">
        <v>144</v>
      </c>
      <c r="D16" s="67">
        <v>1</v>
      </c>
      <c r="E16" s="67" t="s">
        <v>145</v>
      </c>
      <c r="F16" s="55" t="s">
        <v>146</v>
      </c>
      <c r="G16" s="84" t="s">
        <v>28</v>
      </c>
      <c r="H16" s="66">
        <v>7</v>
      </c>
      <c r="I16" s="66">
        <v>0</v>
      </c>
      <c r="J16" s="87">
        <f t="shared" si="0"/>
        <v>7</v>
      </c>
      <c r="K16" s="85">
        <f t="shared" si="1"/>
        <v>0.1</v>
      </c>
      <c r="L16" s="9" t="s">
        <v>200</v>
      </c>
    </row>
    <row r="17" spans="1:12" x14ac:dyDescent="0.25">
      <c r="A17" s="70" t="s">
        <v>151</v>
      </c>
      <c r="B17" s="70" t="s">
        <v>152</v>
      </c>
      <c r="C17" s="70" t="s">
        <v>126</v>
      </c>
      <c r="D17" s="67">
        <v>4</v>
      </c>
      <c r="E17" s="67" t="s">
        <v>145</v>
      </c>
      <c r="F17" s="55" t="s">
        <v>146</v>
      </c>
      <c r="G17" s="84" t="s">
        <v>28</v>
      </c>
      <c r="H17" s="66">
        <v>6</v>
      </c>
      <c r="I17" s="66">
        <v>0</v>
      </c>
      <c r="J17" s="87">
        <f t="shared" si="0"/>
        <v>6</v>
      </c>
      <c r="K17" s="85">
        <f t="shared" si="1"/>
        <v>8.5714285714285715E-2</v>
      </c>
      <c r="L17" s="9" t="s">
        <v>200</v>
      </c>
    </row>
    <row r="18" spans="1:12" x14ac:dyDescent="0.25">
      <c r="A18" s="20" t="s">
        <v>251</v>
      </c>
      <c r="B18" s="4" t="s">
        <v>30</v>
      </c>
      <c r="C18" s="4" t="s">
        <v>31</v>
      </c>
      <c r="D18" s="10">
        <v>15</v>
      </c>
      <c r="E18" s="21" t="s">
        <v>252</v>
      </c>
      <c r="F18" s="14" t="s">
        <v>146</v>
      </c>
      <c r="G18" s="11" t="s">
        <v>221</v>
      </c>
      <c r="H18" s="10">
        <v>5</v>
      </c>
      <c r="I18" s="10">
        <v>0</v>
      </c>
      <c r="J18" s="22">
        <f t="shared" si="0"/>
        <v>5</v>
      </c>
      <c r="K18" s="8">
        <f t="shared" si="1"/>
        <v>7.1428571428571425E-2</v>
      </c>
      <c r="L18" s="9" t="s">
        <v>200</v>
      </c>
    </row>
    <row r="19" spans="1:12" x14ac:dyDescent="0.25">
      <c r="A19" s="20"/>
      <c r="B19" s="4"/>
      <c r="C19" s="4"/>
      <c r="D19" s="10"/>
      <c r="E19" s="10"/>
      <c r="F19" s="14"/>
      <c r="G19" s="11"/>
      <c r="H19" s="12"/>
      <c r="I19" s="12"/>
      <c r="J19" s="22">
        <f t="shared" ref="J19:J33" si="2">SUM(H19:I19)</f>
        <v>0</v>
      </c>
      <c r="K19" s="8">
        <f t="shared" ref="K19:K33" si="3">J19/70</f>
        <v>0</v>
      </c>
      <c r="L19" s="9"/>
    </row>
    <row r="20" spans="1:12" x14ac:dyDescent="0.25">
      <c r="A20" s="4"/>
      <c r="B20" s="4"/>
      <c r="C20" s="4"/>
      <c r="D20" s="10"/>
      <c r="E20" s="21"/>
      <c r="F20" s="10"/>
      <c r="G20" s="11"/>
      <c r="H20" s="12"/>
      <c r="I20" s="12"/>
      <c r="J20" s="22">
        <f t="shared" si="2"/>
        <v>0</v>
      </c>
      <c r="K20" s="8">
        <f t="shared" si="3"/>
        <v>0</v>
      </c>
      <c r="L20" s="9"/>
    </row>
    <row r="21" spans="1:12" x14ac:dyDescent="0.25">
      <c r="A21" s="4"/>
      <c r="B21" s="4"/>
      <c r="C21" s="4"/>
      <c r="D21" s="10"/>
      <c r="E21" s="21"/>
      <c r="F21" s="21"/>
      <c r="G21" s="11"/>
      <c r="H21" s="12"/>
      <c r="I21" s="12"/>
      <c r="J21" s="22">
        <f t="shared" si="2"/>
        <v>0</v>
      </c>
      <c r="K21" s="8">
        <f t="shared" si="3"/>
        <v>0</v>
      </c>
      <c r="L21" s="9"/>
    </row>
    <row r="22" spans="1:12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22">
        <f t="shared" si="2"/>
        <v>0</v>
      </c>
      <c r="K22" s="8">
        <f t="shared" si="3"/>
        <v>0</v>
      </c>
      <c r="L22" s="9"/>
    </row>
    <row r="23" spans="1:12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22">
        <f t="shared" si="2"/>
        <v>0</v>
      </c>
      <c r="K23" s="8">
        <f t="shared" si="3"/>
        <v>0</v>
      </c>
      <c r="L23" s="9"/>
    </row>
    <row r="24" spans="1:12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22">
        <f t="shared" si="2"/>
        <v>0</v>
      </c>
      <c r="K24" s="8">
        <f t="shared" si="3"/>
        <v>0</v>
      </c>
      <c r="L24" s="9"/>
    </row>
    <row r="25" spans="1:12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22">
        <f t="shared" si="2"/>
        <v>0</v>
      </c>
      <c r="K25" s="8">
        <f t="shared" si="3"/>
        <v>0</v>
      </c>
      <c r="L25" s="9"/>
    </row>
    <row r="26" spans="1:12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22">
        <f t="shared" si="2"/>
        <v>0</v>
      </c>
      <c r="K26" s="8">
        <f t="shared" si="3"/>
        <v>0</v>
      </c>
      <c r="L26" s="9"/>
    </row>
    <row r="27" spans="1:12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22">
        <f t="shared" si="2"/>
        <v>0</v>
      </c>
      <c r="K27" s="8">
        <f t="shared" si="3"/>
        <v>0</v>
      </c>
      <c r="L27" s="9"/>
    </row>
    <row r="28" spans="1:12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22">
        <f t="shared" si="2"/>
        <v>0</v>
      </c>
      <c r="K28" s="8">
        <f t="shared" si="3"/>
        <v>0</v>
      </c>
      <c r="L28" s="9"/>
    </row>
    <row r="29" spans="1:12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22">
        <f t="shared" si="2"/>
        <v>0</v>
      </c>
      <c r="K29" s="8">
        <f t="shared" si="3"/>
        <v>0</v>
      </c>
      <c r="L29" s="9"/>
    </row>
    <row r="30" spans="1:12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22">
        <f t="shared" si="2"/>
        <v>0</v>
      </c>
      <c r="K30" s="8">
        <f t="shared" si="3"/>
        <v>0</v>
      </c>
      <c r="L30" s="9"/>
    </row>
    <row r="31" spans="1:12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22">
        <f t="shared" si="2"/>
        <v>0</v>
      </c>
      <c r="K31" s="8">
        <f t="shared" si="3"/>
        <v>0</v>
      </c>
      <c r="L31" s="9"/>
    </row>
    <row r="32" spans="1:12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22">
        <f t="shared" si="2"/>
        <v>0</v>
      </c>
      <c r="K32" s="8">
        <f t="shared" si="3"/>
        <v>0</v>
      </c>
      <c r="L32" s="9"/>
    </row>
    <row r="33" spans="1:12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22">
        <f t="shared" si="2"/>
        <v>0</v>
      </c>
      <c r="K33" s="8">
        <f t="shared" si="3"/>
        <v>0</v>
      </c>
      <c r="L33" s="9"/>
    </row>
  </sheetData>
  <sortState ref="A4:K18">
    <sortCondition descending="1" ref="K4:K18"/>
  </sortState>
  <mergeCells count="2">
    <mergeCell ref="A1:L1"/>
    <mergeCell ref="A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10" zoomScaleNormal="110" workbookViewId="0">
      <selection sqref="A1:L1"/>
    </sheetView>
  </sheetViews>
  <sheetFormatPr defaultRowHeight="15" x14ac:dyDescent="0.25"/>
  <cols>
    <col min="1" max="1" width="13.7109375" customWidth="1"/>
    <col min="2" max="2" width="11.5703125" customWidth="1"/>
    <col min="3" max="3" width="16.5703125" customWidth="1"/>
    <col min="4" max="4" width="9.5703125" customWidth="1"/>
    <col min="6" max="6" width="13" customWidth="1"/>
    <col min="7" max="7" width="28.5703125" customWidth="1"/>
    <col min="12" max="12" width="12.85546875" bestFit="1" customWidth="1"/>
  </cols>
  <sheetData>
    <row r="1" spans="1:12" ht="23.25" x14ac:dyDescent="0.25">
      <c r="A1" s="106" t="s">
        <v>254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10</v>
      </c>
      <c r="K2" s="1" t="s">
        <v>11</v>
      </c>
      <c r="L2" s="2" t="s">
        <v>12</v>
      </c>
    </row>
    <row r="3" spans="1:12" ht="15.75" x14ac:dyDescent="0.25">
      <c r="A3" s="105" t="s">
        <v>18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4.25" customHeight="1" x14ac:dyDescent="0.25">
      <c r="A4" s="48" t="s">
        <v>168</v>
      </c>
      <c r="B4" s="48" t="s">
        <v>169</v>
      </c>
      <c r="C4" s="48" t="s">
        <v>170</v>
      </c>
      <c r="D4" s="10">
        <v>6</v>
      </c>
      <c r="E4" s="10">
        <v>10</v>
      </c>
      <c r="F4" s="12" t="s">
        <v>146</v>
      </c>
      <c r="G4" s="39" t="s">
        <v>69</v>
      </c>
      <c r="H4" s="67">
        <v>20</v>
      </c>
      <c r="I4" s="67">
        <v>15</v>
      </c>
      <c r="J4" s="22">
        <f t="shared" ref="J4:J33" si="0">SUM(H4:I4)</f>
        <v>35</v>
      </c>
      <c r="K4" s="8">
        <f t="shared" ref="K4:K33" si="1">J4/70</f>
        <v>0.5</v>
      </c>
      <c r="L4" s="9" t="s">
        <v>199</v>
      </c>
    </row>
    <row r="5" spans="1:12" ht="14.25" customHeight="1" x14ac:dyDescent="0.25">
      <c r="A5" s="46" t="s">
        <v>172</v>
      </c>
      <c r="B5" s="46" t="s">
        <v>173</v>
      </c>
      <c r="C5" s="46" t="s">
        <v>44</v>
      </c>
      <c r="D5" s="5">
        <v>8</v>
      </c>
      <c r="E5" s="6">
        <v>10</v>
      </c>
      <c r="F5" s="3" t="s">
        <v>146</v>
      </c>
      <c r="G5" s="3" t="s">
        <v>69</v>
      </c>
      <c r="H5" s="67">
        <v>15</v>
      </c>
      <c r="I5" s="67">
        <v>10</v>
      </c>
      <c r="J5" s="22">
        <f t="shared" si="0"/>
        <v>25</v>
      </c>
      <c r="K5" s="8">
        <f t="shared" si="1"/>
        <v>0.35714285714285715</v>
      </c>
      <c r="L5" s="9" t="s">
        <v>200</v>
      </c>
    </row>
    <row r="6" spans="1:12" ht="14.25" customHeight="1" x14ac:dyDescent="0.25">
      <c r="A6" s="15" t="s">
        <v>171</v>
      </c>
      <c r="B6" s="48" t="s">
        <v>122</v>
      </c>
      <c r="C6" s="48" t="s">
        <v>155</v>
      </c>
      <c r="D6" s="10">
        <v>7</v>
      </c>
      <c r="E6" s="10">
        <v>10</v>
      </c>
      <c r="F6" s="12" t="s">
        <v>146</v>
      </c>
      <c r="G6" s="39" t="s">
        <v>69</v>
      </c>
      <c r="H6" s="67">
        <v>15</v>
      </c>
      <c r="I6" s="67">
        <v>5</v>
      </c>
      <c r="J6" s="22">
        <f t="shared" si="0"/>
        <v>20</v>
      </c>
      <c r="K6" s="8">
        <f t="shared" si="1"/>
        <v>0.2857142857142857</v>
      </c>
      <c r="L6" s="9" t="s">
        <v>200</v>
      </c>
    </row>
    <row r="7" spans="1:12" ht="13.5" customHeight="1" x14ac:dyDescent="0.25">
      <c r="A7" s="46" t="s">
        <v>161</v>
      </c>
      <c r="B7" s="46" t="s">
        <v>162</v>
      </c>
      <c r="C7" s="46" t="s">
        <v>163</v>
      </c>
      <c r="D7" s="5">
        <v>2</v>
      </c>
      <c r="E7" s="6">
        <v>10</v>
      </c>
      <c r="F7" s="3" t="s">
        <v>146</v>
      </c>
      <c r="G7" s="3" t="s">
        <v>69</v>
      </c>
      <c r="H7" s="67">
        <v>12</v>
      </c>
      <c r="I7" s="67">
        <v>5</v>
      </c>
      <c r="J7" s="22">
        <f t="shared" si="0"/>
        <v>17</v>
      </c>
      <c r="K7" s="8">
        <f t="shared" si="1"/>
        <v>0.24285714285714285</v>
      </c>
      <c r="L7" s="9" t="s">
        <v>200</v>
      </c>
    </row>
    <row r="8" spans="1:12" ht="13.5" customHeight="1" x14ac:dyDescent="0.25">
      <c r="A8" s="48" t="s">
        <v>167</v>
      </c>
      <c r="B8" s="48" t="s">
        <v>51</v>
      </c>
      <c r="C8" s="48" t="s">
        <v>80</v>
      </c>
      <c r="D8" s="10">
        <v>5</v>
      </c>
      <c r="E8" s="10">
        <v>10</v>
      </c>
      <c r="F8" s="12" t="s">
        <v>146</v>
      </c>
      <c r="G8" s="39" t="s">
        <v>69</v>
      </c>
      <c r="H8" s="67">
        <v>10</v>
      </c>
      <c r="I8" s="67">
        <v>7</v>
      </c>
      <c r="J8" s="22">
        <f t="shared" si="0"/>
        <v>17</v>
      </c>
      <c r="K8" s="8">
        <f t="shared" si="1"/>
        <v>0.24285714285714285</v>
      </c>
      <c r="L8" s="9" t="s">
        <v>200</v>
      </c>
    </row>
    <row r="9" spans="1:12" ht="16.5" customHeight="1" x14ac:dyDescent="0.25">
      <c r="A9" s="48" t="s">
        <v>174</v>
      </c>
      <c r="B9" s="48" t="s">
        <v>175</v>
      </c>
      <c r="C9" s="48" t="s">
        <v>176</v>
      </c>
      <c r="D9" s="10">
        <v>9</v>
      </c>
      <c r="E9" s="10">
        <v>10</v>
      </c>
      <c r="F9" s="12" t="s">
        <v>146</v>
      </c>
      <c r="G9" s="39" t="s">
        <v>69</v>
      </c>
      <c r="H9" s="66">
        <v>10</v>
      </c>
      <c r="I9" s="66">
        <v>5</v>
      </c>
      <c r="J9" s="22">
        <f t="shared" si="0"/>
        <v>15</v>
      </c>
      <c r="K9" s="8">
        <f t="shared" si="1"/>
        <v>0.21428571428571427</v>
      </c>
      <c r="L9" s="9" t="s">
        <v>200</v>
      </c>
    </row>
    <row r="10" spans="1:12" ht="15" customHeight="1" x14ac:dyDescent="0.25">
      <c r="A10" s="46" t="s">
        <v>164</v>
      </c>
      <c r="B10" s="46" t="s">
        <v>67</v>
      </c>
      <c r="C10" s="46" t="s">
        <v>47</v>
      </c>
      <c r="D10" s="5">
        <v>3</v>
      </c>
      <c r="E10" s="6">
        <v>10</v>
      </c>
      <c r="F10" s="3" t="s">
        <v>146</v>
      </c>
      <c r="G10" s="3" t="s">
        <v>69</v>
      </c>
      <c r="H10" s="66">
        <v>10</v>
      </c>
      <c r="I10" s="66">
        <v>2</v>
      </c>
      <c r="J10" s="22">
        <f t="shared" si="0"/>
        <v>12</v>
      </c>
      <c r="K10" s="8">
        <f t="shared" si="1"/>
        <v>0.17142857142857143</v>
      </c>
      <c r="L10" s="9" t="s">
        <v>200</v>
      </c>
    </row>
    <row r="11" spans="1:12" ht="14.25" customHeight="1" x14ac:dyDescent="0.25">
      <c r="A11" s="15" t="s">
        <v>177</v>
      </c>
      <c r="B11" s="48" t="s">
        <v>61</v>
      </c>
      <c r="C11" s="48" t="s">
        <v>178</v>
      </c>
      <c r="D11" s="10">
        <v>10</v>
      </c>
      <c r="E11" s="10">
        <v>10</v>
      </c>
      <c r="F11" s="12" t="s">
        <v>146</v>
      </c>
      <c r="G11" s="39" t="s">
        <v>69</v>
      </c>
      <c r="H11" s="67">
        <v>10</v>
      </c>
      <c r="I11" s="67">
        <v>2</v>
      </c>
      <c r="J11" s="22">
        <f t="shared" si="0"/>
        <v>12</v>
      </c>
      <c r="K11" s="8">
        <f t="shared" si="1"/>
        <v>0.17142857142857143</v>
      </c>
      <c r="L11" s="9" t="s">
        <v>200</v>
      </c>
    </row>
    <row r="12" spans="1:12" ht="13.5" customHeight="1" x14ac:dyDescent="0.25">
      <c r="A12" s="48" t="s">
        <v>160</v>
      </c>
      <c r="B12" s="48" t="s">
        <v>132</v>
      </c>
      <c r="C12" s="48" t="s">
        <v>139</v>
      </c>
      <c r="D12" s="10">
        <v>1</v>
      </c>
      <c r="E12" s="10">
        <v>10</v>
      </c>
      <c r="F12" s="12" t="s">
        <v>146</v>
      </c>
      <c r="G12" s="39" t="s">
        <v>69</v>
      </c>
      <c r="H12" s="66">
        <v>10</v>
      </c>
      <c r="I12" s="66">
        <v>0</v>
      </c>
      <c r="J12" s="22">
        <f t="shared" si="0"/>
        <v>10</v>
      </c>
      <c r="K12" s="8">
        <f t="shared" si="1"/>
        <v>0.14285714285714285</v>
      </c>
      <c r="L12" s="9" t="s">
        <v>200</v>
      </c>
    </row>
    <row r="13" spans="1:12" ht="15.75" customHeight="1" x14ac:dyDescent="0.25">
      <c r="A13" s="48" t="s">
        <v>165</v>
      </c>
      <c r="B13" s="48" t="s">
        <v>166</v>
      </c>
      <c r="C13" s="48" t="s">
        <v>31</v>
      </c>
      <c r="D13" s="10">
        <v>4</v>
      </c>
      <c r="E13" s="10">
        <v>10</v>
      </c>
      <c r="F13" s="12" t="s">
        <v>146</v>
      </c>
      <c r="G13" s="39" t="s">
        <v>69</v>
      </c>
      <c r="H13" s="66">
        <v>5</v>
      </c>
      <c r="I13" s="66">
        <v>0</v>
      </c>
      <c r="J13" s="22">
        <f t="shared" si="0"/>
        <v>5</v>
      </c>
      <c r="K13" s="8">
        <f t="shared" si="1"/>
        <v>7.1428571428571425E-2</v>
      </c>
      <c r="L13" s="9" t="s">
        <v>200</v>
      </c>
    </row>
    <row r="14" spans="1:12" x14ac:dyDescent="0.25">
      <c r="A14" s="18"/>
      <c r="B14" s="18"/>
      <c r="C14" s="18"/>
      <c r="D14" s="19"/>
      <c r="E14" s="18"/>
      <c r="F14" s="18"/>
      <c r="G14" s="38"/>
      <c r="H14" s="14"/>
      <c r="I14" s="14"/>
      <c r="J14" s="22">
        <f t="shared" si="0"/>
        <v>0</v>
      </c>
      <c r="K14" s="8">
        <f t="shared" si="1"/>
        <v>0</v>
      </c>
      <c r="L14" s="9"/>
    </row>
    <row r="15" spans="1:12" x14ac:dyDescent="0.25">
      <c r="A15" s="15"/>
      <c r="B15" s="15"/>
      <c r="C15" s="15"/>
      <c r="D15" s="16"/>
      <c r="E15" s="17"/>
      <c r="F15" s="17"/>
      <c r="G15" s="18"/>
      <c r="H15" s="19"/>
      <c r="I15" s="19"/>
      <c r="J15" s="22">
        <f t="shared" si="0"/>
        <v>0</v>
      </c>
      <c r="K15" s="8">
        <f t="shared" si="1"/>
        <v>0</v>
      </c>
      <c r="L15" s="9"/>
    </row>
    <row r="16" spans="1:12" x14ac:dyDescent="0.25">
      <c r="A16" s="4"/>
      <c r="B16" s="4"/>
      <c r="C16" s="4"/>
      <c r="D16" s="10"/>
      <c r="E16" s="10"/>
      <c r="F16" s="10"/>
      <c r="G16" s="11"/>
      <c r="H16" s="12"/>
      <c r="I16" s="12"/>
      <c r="J16" s="22">
        <f t="shared" si="0"/>
        <v>0</v>
      </c>
      <c r="K16" s="8">
        <f t="shared" si="1"/>
        <v>0</v>
      </c>
      <c r="L16" s="9"/>
    </row>
    <row r="17" spans="1:12" x14ac:dyDescent="0.25">
      <c r="A17" s="13"/>
      <c r="B17" s="11"/>
      <c r="C17" s="11"/>
      <c r="D17" s="10"/>
      <c r="E17" s="10"/>
      <c r="F17" s="10"/>
      <c r="G17" s="4"/>
      <c r="H17" s="14"/>
      <c r="I17" s="14"/>
      <c r="J17" s="22">
        <f t="shared" si="0"/>
        <v>0</v>
      </c>
      <c r="K17" s="8">
        <f t="shared" si="1"/>
        <v>0</v>
      </c>
      <c r="L17" s="9"/>
    </row>
    <row r="18" spans="1:12" x14ac:dyDescent="0.25">
      <c r="A18" s="20"/>
      <c r="B18" s="4"/>
      <c r="C18" s="4"/>
      <c r="D18" s="10"/>
      <c r="E18" s="21"/>
      <c r="F18" s="10"/>
      <c r="G18" s="11"/>
      <c r="H18" s="12"/>
      <c r="I18" s="12"/>
      <c r="J18" s="22">
        <f t="shared" si="0"/>
        <v>0</v>
      </c>
      <c r="K18" s="8">
        <f t="shared" si="1"/>
        <v>0</v>
      </c>
      <c r="L18" s="9"/>
    </row>
    <row r="19" spans="1:12" x14ac:dyDescent="0.25">
      <c r="A19" s="20"/>
      <c r="B19" s="4"/>
      <c r="C19" s="4"/>
      <c r="D19" s="10"/>
      <c r="E19" s="10"/>
      <c r="F19" s="10"/>
      <c r="G19" s="11"/>
      <c r="H19" s="12"/>
      <c r="I19" s="12"/>
      <c r="J19" s="22">
        <f t="shared" si="0"/>
        <v>0</v>
      </c>
      <c r="K19" s="8">
        <f t="shared" si="1"/>
        <v>0</v>
      </c>
      <c r="L19" s="9"/>
    </row>
    <row r="20" spans="1:12" x14ac:dyDescent="0.25">
      <c r="A20" s="4"/>
      <c r="B20" s="4"/>
      <c r="C20" s="4"/>
      <c r="D20" s="10"/>
      <c r="E20" s="21"/>
      <c r="F20" s="10"/>
      <c r="G20" s="11"/>
      <c r="H20" s="12"/>
      <c r="I20" s="12"/>
      <c r="J20" s="22">
        <f t="shared" si="0"/>
        <v>0</v>
      </c>
      <c r="K20" s="8">
        <f t="shared" si="1"/>
        <v>0</v>
      </c>
      <c r="L20" s="9"/>
    </row>
    <row r="21" spans="1:12" x14ac:dyDescent="0.25">
      <c r="A21" s="4"/>
      <c r="B21" s="4"/>
      <c r="C21" s="4"/>
      <c r="D21" s="10"/>
      <c r="E21" s="21"/>
      <c r="F21" s="21"/>
      <c r="G21" s="11"/>
      <c r="H21" s="12"/>
      <c r="I21" s="12"/>
      <c r="J21" s="22">
        <f t="shared" si="0"/>
        <v>0</v>
      </c>
      <c r="K21" s="8">
        <f t="shared" si="1"/>
        <v>0</v>
      </c>
      <c r="L21" s="9"/>
    </row>
    <row r="22" spans="1:12" x14ac:dyDescent="0.25">
      <c r="A22" s="15"/>
      <c r="B22" s="15"/>
      <c r="C22" s="15"/>
      <c r="D22" s="16"/>
      <c r="E22" s="17"/>
      <c r="F22" s="17"/>
      <c r="G22" s="18"/>
      <c r="H22" s="19"/>
      <c r="I22" s="19"/>
      <c r="J22" s="22">
        <f t="shared" si="0"/>
        <v>0</v>
      </c>
      <c r="K22" s="8">
        <f t="shared" si="1"/>
        <v>0</v>
      </c>
      <c r="L22" s="9"/>
    </row>
    <row r="23" spans="1:12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22">
        <f t="shared" si="0"/>
        <v>0</v>
      </c>
      <c r="K23" s="8">
        <f t="shared" si="1"/>
        <v>0</v>
      </c>
      <c r="L23" s="9"/>
    </row>
    <row r="24" spans="1:12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22">
        <f t="shared" si="0"/>
        <v>0</v>
      </c>
      <c r="K24" s="8">
        <f t="shared" si="1"/>
        <v>0</v>
      </c>
      <c r="L24" s="9"/>
    </row>
    <row r="25" spans="1:12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22">
        <f t="shared" si="0"/>
        <v>0</v>
      </c>
      <c r="K25" s="8">
        <f t="shared" si="1"/>
        <v>0</v>
      </c>
      <c r="L25" s="9"/>
    </row>
    <row r="26" spans="1:12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22">
        <f t="shared" si="0"/>
        <v>0</v>
      </c>
      <c r="K26" s="8">
        <f t="shared" si="1"/>
        <v>0</v>
      </c>
      <c r="L26" s="9"/>
    </row>
    <row r="27" spans="1:12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22">
        <f t="shared" si="0"/>
        <v>0</v>
      </c>
      <c r="K27" s="8">
        <f t="shared" si="1"/>
        <v>0</v>
      </c>
      <c r="L27" s="9"/>
    </row>
    <row r="28" spans="1:12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22">
        <f t="shared" si="0"/>
        <v>0</v>
      </c>
      <c r="K28" s="8">
        <f t="shared" si="1"/>
        <v>0</v>
      </c>
      <c r="L28" s="9"/>
    </row>
    <row r="29" spans="1:12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22">
        <f t="shared" si="0"/>
        <v>0</v>
      </c>
      <c r="K29" s="8">
        <f t="shared" si="1"/>
        <v>0</v>
      </c>
      <c r="L29" s="9"/>
    </row>
    <row r="30" spans="1:12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22">
        <f t="shared" si="0"/>
        <v>0</v>
      </c>
      <c r="K30" s="8">
        <f t="shared" si="1"/>
        <v>0</v>
      </c>
      <c r="L30" s="9"/>
    </row>
    <row r="31" spans="1:12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22">
        <f t="shared" si="0"/>
        <v>0</v>
      </c>
      <c r="K31" s="8">
        <f t="shared" si="1"/>
        <v>0</v>
      </c>
      <c r="L31" s="9"/>
    </row>
    <row r="32" spans="1:12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22">
        <f t="shared" si="0"/>
        <v>0</v>
      </c>
      <c r="K32" s="8">
        <f t="shared" si="1"/>
        <v>0</v>
      </c>
      <c r="L32" s="9"/>
    </row>
    <row r="33" spans="1:12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22">
        <f t="shared" si="0"/>
        <v>0</v>
      </c>
      <c r="K33" s="8">
        <f t="shared" si="1"/>
        <v>0</v>
      </c>
      <c r="L33" s="9"/>
    </row>
  </sheetData>
  <sortState ref="A4:K33">
    <sortCondition descending="1" ref="K4:K33"/>
  </sortState>
  <mergeCells count="2">
    <mergeCell ref="A1:L1"/>
    <mergeCell ref="A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="110" zoomScaleNormal="110" workbookViewId="0">
      <selection sqref="A1:L1"/>
    </sheetView>
  </sheetViews>
  <sheetFormatPr defaultRowHeight="15" outlineLevelRow="1" x14ac:dyDescent="0.25"/>
  <cols>
    <col min="1" max="1" width="11.7109375" bestFit="1" customWidth="1"/>
    <col min="2" max="2" width="11.28515625" customWidth="1"/>
    <col min="3" max="3" width="17" customWidth="1"/>
    <col min="6" max="6" width="13" customWidth="1"/>
    <col min="7" max="7" width="41.5703125" customWidth="1"/>
    <col min="12" max="12" width="12.85546875" bestFit="1" customWidth="1"/>
  </cols>
  <sheetData>
    <row r="1" spans="1:12" ht="23.25" x14ac:dyDescent="0.25">
      <c r="A1" s="106" t="s">
        <v>254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10</v>
      </c>
      <c r="K2" s="1" t="s">
        <v>11</v>
      </c>
      <c r="L2" s="2" t="s">
        <v>12</v>
      </c>
    </row>
    <row r="3" spans="1:12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1"/>
      <c r="L3" s="26"/>
    </row>
    <row r="4" spans="1:12" ht="15.75" x14ac:dyDescent="0.25">
      <c r="A4" s="105" t="s">
        <v>19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5" customHeight="1" x14ac:dyDescent="0.25">
      <c r="A5" s="45" t="s">
        <v>45</v>
      </c>
      <c r="B5" s="30" t="s">
        <v>46</v>
      </c>
      <c r="C5" s="30" t="s">
        <v>47</v>
      </c>
      <c r="D5" s="44">
        <v>8</v>
      </c>
      <c r="E5" s="44">
        <v>11</v>
      </c>
      <c r="F5" s="42" t="s">
        <v>27</v>
      </c>
      <c r="G5" s="42" t="s">
        <v>28</v>
      </c>
      <c r="H5" s="67">
        <v>22</v>
      </c>
      <c r="I5" s="67">
        <v>15</v>
      </c>
      <c r="J5" s="22">
        <f t="shared" ref="J5:J34" si="0">SUM(H5:I5)</f>
        <v>37</v>
      </c>
      <c r="K5" s="8">
        <f t="shared" ref="K5:K34" si="1">J5/70</f>
        <v>0.52857142857142858</v>
      </c>
      <c r="L5" s="9" t="s">
        <v>199</v>
      </c>
    </row>
    <row r="6" spans="1:12" ht="14.25" customHeight="1" x14ac:dyDescent="0.25">
      <c r="A6" s="30" t="s">
        <v>42</v>
      </c>
      <c r="B6" s="30" t="s">
        <v>43</v>
      </c>
      <c r="C6" s="30" t="s">
        <v>44</v>
      </c>
      <c r="D6" s="44">
        <v>7</v>
      </c>
      <c r="E6" s="44">
        <v>11</v>
      </c>
      <c r="F6" s="42" t="s">
        <v>27</v>
      </c>
      <c r="G6" s="42" t="s">
        <v>28</v>
      </c>
      <c r="H6" s="67">
        <v>15</v>
      </c>
      <c r="I6" s="67">
        <v>10</v>
      </c>
      <c r="J6" s="22">
        <f t="shared" si="0"/>
        <v>25</v>
      </c>
      <c r="K6" s="8">
        <f t="shared" si="1"/>
        <v>0.35714285714285715</v>
      </c>
      <c r="L6" s="9" t="s">
        <v>200</v>
      </c>
    </row>
    <row r="7" spans="1:12" ht="12" customHeight="1" x14ac:dyDescent="0.25">
      <c r="A7" s="30" t="s">
        <v>29</v>
      </c>
      <c r="B7" s="30" t="s">
        <v>30</v>
      </c>
      <c r="C7" s="30" t="s">
        <v>31</v>
      </c>
      <c r="D7" s="44">
        <v>2</v>
      </c>
      <c r="E7" s="44">
        <v>11</v>
      </c>
      <c r="F7" s="42" t="s">
        <v>27</v>
      </c>
      <c r="G7" s="42" t="s">
        <v>28</v>
      </c>
      <c r="H7" s="67">
        <v>10</v>
      </c>
      <c r="I7" s="67">
        <v>10</v>
      </c>
      <c r="J7" s="22">
        <f t="shared" si="0"/>
        <v>20</v>
      </c>
      <c r="K7" s="8">
        <f t="shared" si="1"/>
        <v>0.2857142857142857</v>
      </c>
      <c r="L7" s="9" t="s">
        <v>200</v>
      </c>
    </row>
    <row r="8" spans="1:12" ht="15" customHeight="1" x14ac:dyDescent="0.25">
      <c r="A8" s="30" t="s">
        <v>40</v>
      </c>
      <c r="B8" s="30" t="s">
        <v>41</v>
      </c>
      <c r="C8" s="30" t="s">
        <v>31</v>
      </c>
      <c r="D8" s="44">
        <v>6</v>
      </c>
      <c r="E8" s="44">
        <v>11</v>
      </c>
      <c r="F8" s="42" t="s">
        <v>27</v>
      </c>
      <c r="G8" s="42" t="s">
        <v>28</v>
      </c>
      <c r="H8" s="67">
        <v>12</v>
      </c>
      <c r="I8" s="67">
        <v>5</v>
      </c>
      <c r="J8" s="22">
        <f t="shared" si="0"/>
        <v>17</v>
      </c>
      <c r="K8" s="8">
        <f t="shared" si="1"/>
        <v>0.24285714285714285</v>
      </c>
      <c r="L8" s="9" t="s">
        <v>200</v>
      </c>
    </row>
    <row r="9" spans="1:12" ht="15" customHeight="1" x14ac:dyDescent="0.25">
      <c r="A9" s="42" t="s">
        <v>24</v>
      </c>
      <c r="B9" s="42" t="s">
        <v>25</v>
      </c>
      <c r="C9" s="42" t="s">
        <v>26</v>
      </c>
      <c r="D9" s="43">
        <v>1</v>
      </c>
      <c r="E9" s="42">
        <v>11</v>
      </c>
      <c r="F9" s="42" t="s">
        <v>27</v>
      </c>
      <c r="G9" s="42" t="s">
        <v>28</v>
      </c>
      <c r="H9" s="66">
        <v>10</v>
      </c>
      <c r="I9" s="66">
        <v>5</v>
      </c>
      <c r="J9" s="22">
        <f t="shared" si="0"/>
        <v>15</v>
      </c>
      <c r="K9" s="8">
        <f t="shared" si="1"/>
        <v>0.21428571428571427</v>
      </c>
      <c r="L9" s="9" t="s">
        <v>200</v>
      </c>
    </row>
    <row r="10" spans="1:12" ht="13.5" customHeight="1" x14ac:dyDescent="0.25">
      <c r="A10" s="42" t="s">
        <v>48</v>
      </c>
      <c r="B10" s="42" t="s">
        <v>49</v>
      </c>
      <c r="C10" s="42" t="s">
        <v>34</v>
      </c>
      <c r="D10" s="43">
        <v>9</v>
      </c>
      <c r="E10" s="42">
        <v>11</v>
      </c>
      <c r="F10" s="42" t="s">
        <v>27</v>
      </c>
      <c r="G10" s="42" t="s">
        <v>28</v>
      </c>
      <c r="H10" s="66">
        <v>15</v>
      </c>
      <c r="I10" s="66">
        <v>0</v>
      </c>
      <c r="J10" s="22">
        <f t="shared" si="0"/>
        <v>15</v>
      </c>
      <c r="K10" s="8">
        <f t="shared" si="1"/>
        <v>0.21428571428571427</v>
      </c>
      <c r="L10" s="9" t="s">
        <v>200</v>
      </c>
    </row>
    <row r="11" spans="1:12" ht="13.5" customHeight="1" x14ac:dyDescent="0.25">
      <c r="A11" s="42" t="s">
        <v>32</v>
      </c>
      <c r="B11" s="42" t="s">
        <v>33</v>
      </c>
      <c r="C11" s="42" t="s">
        <v>34</v>
      </c>
      <c r="D11" s="43">
        <v>3</v>
      </c>
      <c r="E11" s="42">
        <v>11</v>
      </c>
      <c r="F11" s="42" t="s">
        <v>27</v>
      </c>
      <c r="G11" s="42" t="s">
        <v>28</v>
      </c>
      <c r="H11" s="66">
        <v>15</v>
      </c>
      <c r="I11" s="66">
        <v>0</v>
      </c>
      <c r="J11" s="22">
        <f t="shared" si="0"/>
        <v>15</v>
      </c>
      <c r="K11" s="8">
        <f t="shared" si="1"/>
        <v>0.21428571428571427</v>
      </c>
      <c r="L11" s="9" t="s">
        <v>200</v>
      </c>
    </row>
    <row r="12" spans="1:12" ht="12.75" customHeight="1" x14ac:dyDescent="0.25">
      <c r="A12" s="56" t="s">
        <v>63</v>
      </c>
      <c r="B12" s="56" t="s">
        <v>64</v>
      </c>
      <c r="C12" s="56" t="s">
        <v>65</v>
      </c>
      <c r="D12" s="60">
        <v>15</v>
      </c>
      <c r="E12" s="56">
        <v>11</v>
      </c>
      <c r="F12" s="56" t="s">
        <v>27</v>
      </c>
      <c r="G12" s="56" t="s">
        <v>28</v>
      </c>
      <c r="H12" s="67">
        <v>10</v>
      </c>
      <c r="I12" s="67">
        <v>2</v>
      </c>
      <c r="J12" s="22">
        <f t="shared" si="0"/>
        <v>12</v>
      </c>
      <c r="K12" s="8">
        <f t="shared" si="1"/>
        <v>0.17142857142857143</v>
      </c>
      <c r="L12" s="9" t="s">
        <v>200</v>
      </c>
    </row>
    <row r="13" spans="1:12" ht="15" customHeight="1" x14ac:dyDescent="0.25">
      <c r="A13" s="58" t="s">
        <v>55</v>
      </c>
      <c r="B13" s="58" t="s">
        <v>56</v>
      </c>
      <c r="C13" s="58" t="s">
        <v>57</v>
      </c>
      <c r="D13" s="62">
        <v>13</v>
      </c>
      <c r="E13" s="58">
        <v>11</v>
      </c>
      <c r="F13" s="58" t="s">
        <v>27</v>
      </c>
      <c r="G13" s="56" t="s">
        <v>28</v>
      </c>
      <c r="H13" s="67">
        <v>10</v>
      </c>
      <c r="I13" s="67">
        <v>2</v>
      </c>
      <c r="J13" s="22">
        <f t="shared" si="0"/>
        <v>12</v>
      </c>
      <c r="K13" s="8">
        <f t="shared" si="1"/>
        <v>0.17142857142857143</v>
      </c>
      <c r="L13" s="9" t="s">
        <v>200</v>
      </c>
    </row>
    <row r="14" spans="1:12" ht="14.25" customHeight="1" x14ac:dyDescent="0.25">
      <c r="A14" s="30" t="s">
        <v>37</v>
      </c>
      <c r="B14" s="30" t="s">
        <v>38</v>
      </c>
      <c r="C14" s="30" t="s">
        <v>39</v>
      </c>
      <c r="D14" s="44">
        <v>5</v>
      </c>
      <c r="E14" s="44">
        <v>11</v>
      </c>
      <c r="F14" s="42" t="s">
        <v>27</v>
      </c>
      <c r="G14" s="42" t="s">
        <v>28</v>
      </c>
      <c r="H14" s="67">
        <v>5</v>
      </c>
      <c r="I14" s="67">
        <v>5</v>
      </c>
      <c r="J14" s="22">
        <f t="shared" si="0"/>
        <v>10</v>
      </c>
      <c r="K14" s="8">
        <f t="shared" si="1"/>
        <v>0.14285714285714285</v>
      </c>
      <c r="L14" s="9" t="s">
        <v>200</v>
      </c>
    </row>
    <row r="15" spans="1:12" ht="12" customHeight="1" x14ac:dyDescent="0.25">
      <c r="A15" s="45" t="s">
        <v>52</v>
      </c>
      <c r="B15" s="30" t="s">
        <v>53</v>
      </c>
      <c r="C15" s="30" t="s">
        <v>54</v>
      </c>
      <c r="D15" s="44">
        <v>11</v>
      </c>
      <c r="E15" s="44">
        <v>11</v>
      </c>
      <c r="F15" s="42" t="s">
        <v>27</v>
      </c>
      <c r="G15" s="42" t="s">
        <v>28</v>
      </c>
      <c r="H15" s="67">
        <v>5</v>
      </c>
      <c r="I15" s="67">
        <v>5</v>
      </c>
      <c r="J15" s="22">
        <f t="shared" si="0"/>
        <v>10</v>
      </c>
      <c r="K15" s="8">
        <f t="shared" si="1"/>
        <v>0.14285714285714285</v>
      </c>
      <c r="L15" s="9" t="s">
        <v>200</v>
      </c>
    </row>
    <row r="16" spans="1:12" ht="15.75" customHeight="1" x14ac:dyDescent="0.25">
      <c r="A16" s="20" t="s">
        <v>58</v>
      </c>
      <c r="B16" s="20" t="s">
        <v>38</v>
      </c>
      <c r="C16" s="20" t="s">
        <v>59</v>
      </c>
      <c r="D16" s="14">
        <v>12</v>
      </c>
      <c r="E16" s="49">
        <v>11</v>
      </c>
      <c r="F16" s="49" t="s">
        <v>27</v>
      </c>
      <c r="G16" s="20" t="s">
        <v>28</v>
      </c>
      <c r="H16" s="67">
        <v>10</v>
      </c>
      <c r="I16" s="67">
        <v>0</v>
      </c>
      <c r="J16" s="22">
        <f t="shared" si="0"/>
        <v>10</v>
      </c>
      <c r="K16" s="8">
        <f t="shared" si="1"/>
        <v>0.14285714285714285</v>
      </c>
      <c r="L16" s="9" t="s">
        <v>200</v>
      </c>
    </row>
    <row r="17" spans="1:12" ht="15" customHeight="1" x14ac:dyDescent="0.25">
      <c r="A17" s="57" t="s">
        <v>35</v>
      </c>
      <c r="B17" s="57" t="s">
        <v>36</v>
      </c>
      <c r="C17" s="57" t="s">
        <v>26</v>
      </c>
      <c r="D17" s="61">
        <v>4</v>
      </c>
      <c r="E17" s="57">
        <v>11</v>
      </c>
      <c r="F17" s="57" t="s">
        <v>27</v>
      </c>
      <c r="G17" s="57" t="s">
        <v>28</v>
      </c>
      <c r="H17" s="66">
        <v>10</v>
      </c>
      <c r="I17" s="66">
        <v>0</v>
      </c>
      <c r="J17" s="22">
        <f t="shared" si="0"/>
        <v>10</v>
      </c>
      <c r="K17" s="8">
        <f t="shared" si="1"/>
        <v>0.14285714285714285</v>
      </c>
      <c r="L17" s="9" t="s">
        <v>200</v>
      </c>
    </row>
    <row r="18" spans="1:12" x14ac:dyDescent="0.25">
      <c r="A18" s="59" t="s">
        <v>50</v>
      </c>
      <c r="B18" s="59" t="s">
        <v>51</v>
      </c>
      <c r="C18" s="59" t="s">
        <v>44</v>
      </c>
      <c r="D18" s="63">
        <v>10</v>
      </c>
      <c r="E18" s="63">
        <v>11</v>
      </c>
      <c r="F18" s="57" t="s">
        <v>27</v>
      </c>
      <c r="G18" s="57" t="s">
        <v>28</v>
      </c>
      <c r="H18" s="67">
        <v>8</v>
      </c>
      <c r="I18" s="67">
        <v>0</v>
      </c>
      <c r="J18" s="22">
        <f t="shared" si="0"/>
        <v>8</v>
      </c>
      <c r="K18" s="8">
        <f t="shared" si="1"/>
        <v>0.11428571428571428</v>
      </c>
      <c r="L18" s="9" t="s">
        <v>200</v>
      </c>
    </row>
    <row r="19" spans="1:12" x14ac:dyDescent="0.25">
      <c r="A19" s="20" t="s">
        <v>60</v>
      </c>
      <c r="B19" s="4" t="s">
        <v>61</v>
      </c>
      <c r="C19" s="4" t="s">
        <v>62</v>
      </c>
      <c r="D19" s="14">
        <v>14</v>
      </c>
      <c r="E19" s="14">
        <v>11</v>
      </c>
      <c r="F19" s="14" t="s">
        <v>27</v>
      </c>
      <c r="G19" s="47" t="s">
        <v>28</v>
      </c>
      <c r="H19" s="67">
        <v>5</v>
      </c>
      <c r="I19" s="67">
        <v>2</v>
      </c>
      <c r="J19" s="22">
        <f t="shared" si="0"/>
        <v>7</v>
      </c>
      <c r="K19" s="8">
        <f t="shared" si="1"/>
        <v>0.1</v>
      </c>
      <c r="L19" s="9" t="s">
        <v>200</v>
      </c>
    </row>
    <row r="20" spans="1:12" x14ac:dyDescent="0.25">
      <c r="A20" s="20"/>
      <c r="B20" s="4"/>
      <c r="C20" s="4"/>
      <c r="D20" s="10"/>
      <c r="E20" s="10"/>
      <c r="F20" s="10"/>
      <c r="G20" s="11"/>
      <c r="H20" s="12"/>
      <c r="I20" s="12"/>
      <c r="J20" s="22">
        <f t="shared" si="0"/>
        <v>0</v>
      </c>
      <c r="K20" s="8">
        <f t="shared" si="1"/>
        <v>0</v>
      </c>
      <c r="L20" s="9"/>
    </row>
    <row r="21" spans="1:12" x14ac:dyDescent="0.25">
      <c r="A21" s="4"/>
      <c r="B21" s="4"/>
      <c r="C21" s="4"/>
      <c r="D21" s="10"/>
      <c r="E21" s="21"/>
      <c r="F21" s="10"/>
      <c r="G21" s="11"/>
      <c r="H21" s="12"/>
      <c r="I21" s="12"/>
      <c r="J21" s="22">
        <f t="shared" si="0"/>
        <v>0</v>
      </c>
      <c r="K21" s="8">
        <f t="shared" si="1"/>
        <v>0</v>
      </c>
      <c r="L21" s="9"/>
    </row>
    <row r="22" spans="1:12" x14ac:dyDescent="0.25">
      <c r="A22" s="4"/>
      <c r="B22" s="4"/>
      <c r="C22" s="4"/>
      <c r="D22" s="10"/>
      <c r="E22" s="21"/>
      <c r="F22" s="21"/>
      <c r="G22" s="11"/>
      <c r="H22" s="12"/>
      <c r="I22" s="12"/>
      <c r="J22" s="22">
        <f t="shared" si="0"/>
        <v>0</v>
      </c>
      <c r="K22" s="8">
        <f t="shared" si="1"/>
        <v>0</v>
      </c>
      <c r="L22" s="9"/>
    </row>
    <row r="23" spans="1:12" x14ac:dyDescent="0.25">
      <c r="A23" s="15"/>
      <c r="B23" s="15"/>
      <c r="C23" s="15"/>
      <c r="D23" s="16"/>
      <c r="E23" s="17"/>
      <c r="F23" s="17"/>
      <c r="G23" s="18"/>
      <c r="H23" s="19"/>
      <c r="I23" s="19"/>
      <c r="J23" s="22">
        <f t="shared" si="0"/>
        <v>0</v>
      </c>
      <c r="K23" s="8">
        <f t="shared" si="1"/>
        <v>0</v>
      </c>
      <c r="L23" s="9"/>
    </row>
    <row r="24" spans="1:12" x14ac:dyDescent="0.25">
      <c r="A24" s="15"/>
      <c r="B24" s="15"/>
      <c r="C24" s="15"/>
      <c r="D24" s="16"/>
      <c r="E24" s="17"/>
      <c r="F24" s="17"/>
      <c r="G24" s="18"/>
      <c r="H24" s="19"/>
      <c r="I24" s="19"/>
      <c r="J24" s="22">
        <f t="shared" si="0"/>
        <v>0</v>
      </c>
      <c r="K24" s="8">
        <f t="shared" si="1"/>
        <v>0</v>
      </c>
      <c r="L24" s="9"/>
    </row>
    <row r="25" spans="1:12" x14ac:dyDescent="0.25">
      <c r="A25" s="15"/>
      <c r="B25" s="15"/>
      <c r="C25" s="15"/>
      <c r="D25" s="16"/>
      <c r="E25" s="17"/>
      <c r="F25" s="17"/>
      <c r="G25" s="18"/>
      <c r="H25" s="19"/>
      <c r="I25" s="19"/>
      <c r="J25" s="22">
        <f t="shared" si="0"/>
        <v>0</v>
      </c>
      <c r="K25" s="8">
        <f t="shared" si="1"/>
        <v>0</v>
      </c>
      <c r="L25" s="9"/>
    </row>
    <row r="26" spans="1:12" outlineLevel="1" x14ac:dyDescent="0.25">
      <c r="A26" s="15"/>
      <c r="B26" s="15"/>
      <c r="C26" s="15"/>
      <c r="D26" s="16"/>
      <c r="E26" s="17"/>
      <c r="F26" s="17"/>
      <c r="G26" s="18"/>
      <c r="H26" s="19"/>
      <c r="I26" s="19"/>
      <c r="J26" s="22">
        <f t="shared" si="0"/>
        <v>0</v>
      </c>
      <c r="K26" s="8">
        <f t="shared" si="1"/>
        <v>0</v>
      </c>
      <c r="L26" s="9"/>
    </row>
    <row r="27" spans="1:12" x14ac:dyDescent="0.25">
      <c r="A27" s="15"/>
      <c r="B27" s="15"/>
      <c r="C27" s="15"/>
      <c r="D27" s="16"/>
      <c r="E27" s="17"/>
      <c r="F27" s="17"/>
      <c r="G27" s="18"/>
      <c r="H27" s="19"/>
      <c r="I27" s="19"/>
      <c r="J27" s="22">
        <f t="shared" si="0"/>
        <v>0</v>
      </c>
      <c r="K27" s="8">
        <f t="shared" si="1"/>
        <v>0</v>
      </c>
      <c r="L27" s="9"/>
    </row>
    <row r="28" spans="1:12" x14ac:dyDescent="0.25">
      <c r="A28" s="15"/>
      <c r="B28" s="15"/>
      <c r="C28" s="15"/>
      <c r="D28" s="16"/>
      <c r="E28" s="17"/>
      <c r="F28" s="17"/>
      <c r="G28" s="18"/>
      <c r="H28" s="19"/>
      <c r="I28" s="19"/>
      <c r="J28" s="22">
        <f t="shared" si="0"/>
        <v>0</v>
      </c>
      <c r="K28" s="8">
        <f t="shared" si="1"/>
        <v>0</v>
      </c>
      <c r="L28" s="9"/>
    </row>
    <row r="29" spans="1:12" x14ac:dyDescent="0.25">
      <c r="A29" s="15"/>
      <c r="B29" s="15"/>
      <c r="C29" s="15"/>
      <c r="D29" s="16"/>
      <c r="E29" s="17"/>
      <c r="F29" s="17"/>
      <c r="G29" s="18"/>
      <c r="H29" s="19"/>
      <c r="I29" s="19"/>
      <c r="J29" s="22">
        <f t="shared" si="0"/>
        <v>0</v>
      </c>
      <c r="K29" s="8">
        <f t="shared" si="1"/>
        <v>0</v>
      </c>
      <c r="L29" s="9"/>
    </row>
    <row r="30" spans="1:12" x14ac:dyDescent="0.25">
      <c r="A30" s="15"/>
      <c r="B30" s="15"/>
      <c r="C30" s="15"/>
      <c r="D30" s="16"/>
      <c r="E30" s="17"/>
      <c r="F30" s="17"/>
      <c r="G30" s="18"/>
      <c r="H30" s="19"/>
      <c r="I30" s="19"/>
      <c r="J30" s="22">
        <f t="shared" si="0"/>
        <v>0</v>
      </c>
      <c r="K30" s="8">
        <f t="shared" si="1"/>
        <v>0</v>
      </c>
      <c r="L30" s="9"/>
    </row>
    <row r="31" spans="1:12" x14ac:dyDescent="0.25">
      <c r="A31" s="15"/>
      <c r="B31" s="15"/>
      <c r="C31" s="15"/>
      <c r="D31" s="16"/>
      <c r="E31" s="17"/>
      <c r="F31" s="17"/>
      <c r="G31" s="18"/>
      <c r="H31" s="19"/>
      <c r="I31" s="19"/>
      <c r="J31" s="22">
        <f t="shared" si="0"/>
        <v>0</v>
      </c>
      <c r="K31" s="8">
        <f t="shared" si="1"/>
        <v>0</v>
      </c>
      <c r="L31" s="9"/>
    </row>
    <row r="32" spans="1:12" x14ac:dyDescent="0.25">
      <c r="A32" s="15"/>
      <c r="B32" s="15"/>
      <c r="C32" s="15"/>
      <c r="D32" s="16"/>
      <c r="E32" s="17"/>
      <c r="F32" s="17"/>
      <c r="G32" s="18"/>
      <c r="H32" s="19"/>
      <c r="I32" s="19"/>
      <c r="J32" s="22">
        <f t="shared" si="0"/>
        <v>0</v>
      </c>
      <c r="K32" s="8">
        <f t="shared" si="1"/>
        <v>0</v>
      </c>
      <c r="L32" s="9"/>
    </row>
    <row r="33" spans="1:12" x14ac:dyDescent="0.25">
      <c r="A33" s="15"/>
      <c r="B33" s="15"/>
      <c r="C33" s="15"/>
      <c r="D33" s="16"/>
      <c r="E33" s="17"/>
      <c r="F33" s="17"/>
      <c r="G33" s="18"/>
      <c r="H33" s="19"/>
      <c r="I33" s="19"/>
      <c r="J33" s="22">
        <f t="shared" si="0"/>
        <v>0</v>
      </c>
      <c r="K33" s="8">
        <f t="shared" si="1"/>
        <v>0</v>
      </c>
      <c r="L33" s="9"/>
    </row>
    <row r="34" spans="1:12" x14ac:dyDescent="0.25">
      <c r="A34" s="15"/>
      <c r="B34" s="15"/>
      <c r="C34" s="15"/>
      <c r="D34" s="16"/>
      <c r="E34" s="17"/>
      <c r="F34" s="17"/>
      <c r="G34" s="18"/>
      <c r="H34" s="19"/>
      <c r="I34" s="19"/>
      <c r="J34" s="22">
        <f t="shared" si="0"/>
        <v>0</v>
      </c>
      <c r="K34" s="8">
        <f t="shared" si="1"/>
        <v>0</v>
      </c>
      <c r="L34" s="9"/>
    </row>
  </sheetData>
  <sortState ref="A6:K20">
    <sortCondition ref="A5"/>
  </sortState>
  <mergeCells count="2">
    <mergeCell ref="A1:L1"/>
    <mergeCell ref="A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2022-10-03T10:34:55Z</dcterms:modified>
</cp:coreProperties>
</file>