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N18" i="8" l="1"/>
  <c r="E5" i="5" l="1"/>
  <c r="F5" i="5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E6" i="5"/>
  <c r="F6" i="5"/>
  <c r="E7" i="5"/>
  <c r="F7" i="5"/>
  <c r="E8" i="5"/>
  <c r="F8" i="5"/>
  <c r="E9" i="5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E10" i="5"/>
  <c r="E11" i="5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12" i="6"/>
  <c r="F12" i="6"/>
  <c r="E13" i="6"/>
  <c r="F13" i="6"/>
  <c r="E14" i="6"/>
  <c r="F14" i="6"/>
  <c r="E11" i="6"/>
  <c r="E10" i="6"/>
  <c r="E9" i="6"/>
  <c r="E8" i="6"/>
  <c r="E7" i="6"/>
  <c r="F5" i="6"/>
  <c r="G5" i="6"/>
  <c r="G6" i="6" s="1"/>
  <c r="G7" i="6" s="1"/>
  <c r="G8" i="6" s="1"/>
  <c r="G9" i="6" s="1"/>
  <c r="G10" i="6" s="1"/>
  <c r="G11" i="6" s="1"/>
  <c r="F6" i="6"/>
  <c r="F7" i="6"/>
  <c r="F8" i="6"/>
  <c r="F9" i="6"/>
  <c r="F10" i="6"/>
  <c r="F11" i="6"/>
  <c r="E5" i="7"/>
  <c r="F5" i="7"/>
  <c r="G5" i="7"/>
  <c r="G6" i="7" s="1"/>
  <c r="G7" i="7" s="1"/>
  <c r="G8" i="7" s="1"/>
  <c r="G9" i="7" s="1"/>
  <c r="G10" i="7" s="1"/>
  <c r="G11" i="7" s="1"/>
  <c r="G12" i="7" s="1"/>
  <c r="G13" i="7" s="1"/>
  <c r="G14" i="7" s="1"/>
  <c r="E6" i="7"/>
  <c r="F6" i="7"/>
  <c r="E7" i="7"/>
  <c r="F7" i="7"/>
  <c r="E8" i="7"/>
  <c r="F8" i="7"/>
  <c r="F9" i="7" s="1"/>
  <c r="F10" i="7" s="1"/>
  <c r="F11" i="7" s="1"/>
  <c r="F12" i="7" s="1"/>
  <c r="F13" i="7" s="1"/>
  <c r="F14" i="7" s="1"/>
  <c r="E9" i="7"/>
  <c r="E10" i="7" s="1"/>
  <c r="E11" i="7" s="1"/>
  <c r="E12" i="7" s="1"/>
  <c r="E13" i="7" s="1"/>
  <c r="E14" i="7" s="1"/>
  <c r="E15" i="8"/>
  <c r="F15" i="8"/>
  <c r="F16" i="8" s="1"/>
  <c r="F17" i="8" s="1"/>
  <c r="F18" i="8" s="1"/>
  <c r="E16" i="8"/>
  <c r="E17" i="8" s="1"/>
  <c r="G15" i="6" l="1"/>
  <c r="G19" i="6" s="1"/>
  <c r="G12" i="6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4" i="2"/>
  <c r="N4" i="2" s="1"/>
  <c r="G13" i="6" l="1"/>
  <c r="G16" i="6"/>
  <c r="G20" i="6" s="1"/>
  <c r="N5" i="8"/>
  <c r="N6" i="8"/>
  <c r="N15" i="8"/>
  <c r="N12" i="8"/>
  <c r="N13" i="8"/>
  <c r="N16" i="8"/>
  <c r="N4" i="8"/>
  <c r="N17" i="8"/>
  <c r="N9" i="8"/>
  <c r="N7" i="8"/>
  <c r="N10" i="8"/>
  <c r="N8" i="8"/>
  <c r="N11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14" i="8"/>
  <c r="O14" i="8" s="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4" i="7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4" i="6"/>
  <c r="N33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4" i="5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4" i="4"/>
  <c r="G14" i="6" l="1"/>
  <c r="G18" i="6" s="1"/>
  <c r="G17" i="6"/>
  <c r="G21" i="6" s="1"/>
  <c r="O5" i="8"/>
  <c r="O6" i="8"/>
  <c r="O15" i="8"/>
  <c r="O12" i="8"/>
  <c r="O13" i="8"/>
  <c r="O16" i="8"/>
  <c r="O4" i="8"/>
  <c r="O17" i="8"/>
  <c r="O9" i="8"/>
  <c r="O7" i="8"/>
  <c r="O10" i="8"/>
  <c r="O8" i="8"/>
  <c r="O11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4" i="7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4" i="6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4" i="5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4" i="4" l="1"/>
  <c r="G15" i="8"/>
  <c r="G16" i="8" s="1"/>
  <c r="G17" i="8" s="1"/>
  <c r="G18" i="8" s="1"/>
  <c r="G4" i="8"/>
  <c r="G5" i="8" s="1"/>
  <c r="G6" i="8" s="1"/>
  <c r="G7" i="8" s="1"/>
  <c r="G8" i="8" s="1"/>
  <c r="G9" i="8" s="1"/>
  <c r="G10" i="8" s="1"/>
  <c r="G11" i="8" s="1"/>
  <c r="G12" i="8" s="1"/>
  <c r="G13" i="8" s="1"/>
  <c r="F4" i="8"/>
  <c r="F5" i="8"/>
  <c r="F6" i="8"/>
  <c r="F7" i="8" s="1"/>
  <c r="F8" i="8" s="1"/>
  <c r="F9" i="8" s="1"/>
  <c r="F10" i="8" s="1"/>
  <c r="F11" i="8" s="1"/>
  <c r="F12" i="8" s="1"/>
  <c r="F13" i="8" s="1"/>
  <c r="E4" i="8"/>
  <c r="E5" i="8"/>
  <c r="E6" i="8" s="1"/>
  <c r="E7" i="8" s="1"/>
  <c r="E8" i="8" s="1"/>
  <c r="E9" i="8" s="1"/>
  <c r="E10" i="8" s="1"/>
  <c r="E11" i="8" s="1"/>
  <c r="E12" i="8" s="1"/>
  <c r="E13" i="8" s="1"/>
</calcChain>
</file>

<file path=xl/sharedStrings.xml><?xml version="1.0" encoding="utf-8"?>
<sst xmlns="http://schemas.openxmlformats.org/spreadsheetml/2006/main" count="379" uniqueCount="174">
  <si>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</si>
  <si>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</si>
  <si>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</si>
  <si>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</si>
  <si>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</si>
  <si>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</si>
  <si>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</si>
  <si>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</si>
  <si>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</si>
  <si>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</si>
  <si>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</si>
  <si>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</si>
  <si>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</si>
  <si>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</si>
  <si>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</si>
  <si>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</si>
  <si>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</si>
  <si>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</si>
  <si>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Тест</t>
  </si>
  <si>
    <t>зад. 24</t>
  </si>
  <si>
    <t>зад. 23</t>
  </si>
  <si>
    <t>зад. 22</t>
  </si>
  <si>
    <t>зад. 21</t>
  </si>
  <si>
    <t>Предварительные результаты школьного этапа всероссийской олимпиады 2022 года по ОБЖ</t>
  </si>
  <si>
    <t>зад.2 4</t>
  </si>
  <si>
    <t>Силко</t>
  </si>
  <si>
    <t>Кирилл</t>
  </si>
  <si>
    <t>Сергеевич</t>
  </si>
  <si>
    <t>СОШ 42</t>
  </si>
  <si>
    <t>Колесниченко</t>
  </si>
  <si>
    <t>Соляненко</t>
  </si>
  <si>
    <t>Анастасия</t>
  </si>
  <si>
    <t>Николаевна</t>
  </si>
  <si>
    <t>Ортиков</t>
  </si>
  <si>
    <t>Бахтиёржон</t>
  </si>
  <si>
    <t>Зоржон Улы</t>
  </si>
  <si>
    <t>Ефремов</t>
  </si>
  <si>
    <t xml:space="preserve">Егор </t>
  </si>
  <si>
    <t>Александрович</t>
  </si>
  <si>
    <t>Вязовский</t>
  </si>
  <si>
    <t>Даниил</t>
  </si>
  <si>
    <t>Алексеевич</t>
  </si>
  <si>
    <t>Гужавин</t>
  </si>
  <si>
    <t>Данил</t>
  </si>
  <si>
    <t>Евгеньевич</t>
  </si>
  <si>
    <t>Фазылова</t>
  </si>
  <si>
    <t>Полина</t>
  </si>
  <si>
    <t>Сергеевна</t>
  </si>
  <si>
    <t>Екатерина</t>
  </si>
  <si>
    <t>Незымаева</t>
  </si>
  <si>
    <t>Виктория</t>
  </si>
  <si>
    <t>Никитина</t>
  </si>
  <si>
    <t>Дарья</t>
  </si>
  <si>
    <t>Баладжаев</t>
  </si>
  <si>
    <t>Салам</t>
  </si>
  <si>
    <t>Мавлюдович</t>
  </si>
  <si>
    <t>Карпухин</t>
  </si>
  <si>
    <t>Максим</t>
  </si>
  <si>
    <t>Дмитриевна</t>
  </si>
  <si>
    <t>Крутикова</t>
  </si>
  <si>
    <t>Евгения</t>
  </si>
  <si>
    <t>Ульянов</t>
  </si>
  <si>
    <t>Сергей</t>
  </si>
  <si>
    <t>Владимирович</t>
  </si>
  <si>
    <t xml:space="preserve">Мосяков </t>
  </si>
  <si>
    <t>Ярослав</t>
  </si>
  <si>
    <t>Максимович</t>
  </si>
  <si>
    <t>Алейник</t>
  </si>
  <si>
    <t>Семён</t>
  </si>
  <si>
    <t>Андреевич</t>
  </si>
  <si>
    <t>Строева</t>
  </si>
  <si>
    <t>Олеговна</t>
  </si>
  <si>
    <t>Боровлёва</t>
  </si>
  <si>
    <t>Жамойда</t>
  </si>
  <si>
    <t xml:space="preserve">Полина </t>
  </si>
  <si>
    <t>Геннадьевна</t>
  </si>
  <si>
    <t>Александровна</t>
  </si>
  <si>
    <t>София</t>
  </si>
  <si>
    <t>Романовна</t>
  </si>
  <si>
    <t>Данильчук</t>
  </si>
  <si>
    <t>Головин</t>
  </si>
  <si>
    <t>Евгений</t>
  </si>
  <si>
    <t>Игоревич</t>
  </si>
  <si>
    <t>Пехтерев</t>
  </si>
  <si>
    <t xml:space="preserve">Андрей </t>
  </si>
  <si>
    <t>Исмаилова</t>
  </si>
  <si>
    <t>Сабина</t>
  </si>
  <si>
    <t>Алахверды кызы</t>
  </si>
  <si>
    <t>Баёва</t>
  </si>
  <si>
    <t>Юлиана</t>
  </si>
  <si>
    <t>Константновна</t>
  </si>
  <si>
    <t>Изофотова</t>
  </si>
  <si>
    <t>Иулитта</t>
  </si>
  <si>
    <t>Владимировна</t>
  </si>
  <si>
    <t>Гуркун</t>
  </si>
  <si>
    <t>Елизавета</t>
  </si>
  <si>
    <t>Эдуардовна</t>
  </si>
  <si>
    <t>Шкляев</t>
  </si>
  <si>
    <t>Данилов</t>
  </si>
  <si>
    <t>Олег</t>
  </si>
  <si>
    <t>Дмитроиевич</t>
  </si>
  <si>
    <t>Егорова</t>
  </si>
  <si>
    <t>Бобкова</t>
  </si>
  <si>
    <t>Горбунова</t>
  </si>
  <si>
    <t>Игоревна</t>
  </si>
  <si>
    <t>Андрей</t>
  </si>
  <si>
    <t>Филатов</t>
  </si>
  <si>
    <t>Никита</t>
  </si>
  <si>
    <t>Лаврухин</t>
  </si>
  <si>
    <t>Дмитрий</t>
  </si>
  <si>
    <t>Семёнов</t>
  </si>
  <si>
    <t>Иван</t>
  </si>
  <si>
    <t>Гуц</t>
  </si>
  <si>
    <t>Павлович</t>
  </si>
  <si>
    <t>Макрушин</t>
  </si>
  <si>
    <t>Тропина</t>
  </si>
  <si>
    <t>Викторовна</t>
  </si>
  <si>
    <t>Десятова</t>
  </si>
  <si>
    <t>Любовь</t>
  </si>
  <si>
    <t>Антоновна</t>
  </si>
  <si>
    <t>Симдянова</t>
  </si>
  <si>
    <t>Павловна</t>
  </si>
  <si>
    <t>Евсеев</t>
  </si>
  <si>
    <t>Артём</t>
  </si>
  <si>
    <t>Калимулин</t>
  </si>
  <si>
    <t>Ринат</t>
  </si>
  <si>
    <t>Рустамович</t>
  </si>
  <si>
    <t>Чернышов</t>
  </si>
  <si>
    <t>Константин</t>
  </si>
  <si>
    <t>Демидович</t>
  </si>
  <si>
    <t>Павенский</t>
  </si>
  <si>
    <t>Васильевич</t>
  </si>
  <si>
    <t>Мыльников</t>
  </si>
  <si>
    <t>Ананенкова</t>
  </si>
  <si>
    <t>Зинаида</t>
  </si>
  <si>
    <t>Ивановна</t>
  </si>
  <si>
    <t>Смыкалова</t>
  </si>
  <si>
    <t>Александра</t>
  </si>
  <si>
    <t>Урдя</t>
  </si>
  <si>
    <t>Владислав</t>
  </si>
  <si>
    <t>Дмитриевич</t>
  </si>
  <si>
    <t>Сорокин</t>
  </si>
  <si>
    <t>Илья</t>
  </si>
  <si>
    <t>Рзаев</t>
  </si>
  <si>
    <t>Гусейн</t>
  </si>
  <si>
    <t>Валех оглы</t>
  </si>
  <si>
    <t>Носова</t>
  </si>
  <si>
    <t>Васильченко</t>
  </si>
  <si>
    <t>Пятовская</t>
  </si>
  <si>
    <t>Софья</t>
  </si>
  <si>
    <t>Попова</t>
  </si>
  <si>
    <t>Костюченко</t>
  </si>
  <si>
    <t>Евгеньевна</t>
  </si>
  <si>
    <t>Сухорукова</t>
  </si>
  <si>
    <t>Алина</t>
  </si>
  <si>
    <t>Анатольевна</t>
  </si>
  <si>
    <t xml:space="preserve">Любимова </t>
  </si>
  <si>
    <t>Витальевна</t>
  </si>
  <si>
    <t>Свеженцева</t>
  </si>
  <si>
    <t>Ангелина</t>
  </si>
  <si>
    <t>Ромонович</t>
  </si>
  <si>
    <t>Кожадей</t>
  </si>
  <si>
    <t>Победитель</t>
  </si>
  <si>
    <t>Призер</t>
  </si>
  <si>
    <t>участник</t>
  </si>
  <si>
    <t>Колесниченко Валерий Юрьевич</t>
  </si>
  <si>
    <t>Густ</t>
  </si>
  <si>
    <t>Ксения</t>
  </si>
  <si>
    <t>Алексеевна</t>
  </si>
  <si>
    <t>24</t>
  </si>
  <si>
    <t>призер</t>
  </si>
  <si>
    <t>итоговые результаты школьного этапа всероссийской олимпиады 2022 года по ОБЖ</t>
  </si>
  <si>
    <t>Итоговые результаты школьного этапа всероссийской олимпиады 2022 года по ОБЖ</t>
  </si>
  <si>
    <t>Итоговыерезультаты школьного этапа всероссийской олимпиады 2022 года по 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</si>
</sst>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" fontId="3" fillId="3" borderId="6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6" sqref="N6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22</v>
      </c>
      <c r="J2" s="22" t="s">
        <v>21</v>
      </c>
      <c r="K2" s="22" t="s">
        <v>20</v>
      </c>
      <c r="L2" s="25" t="s">
        <v>19</v>
      </c>
      <c r="M2" s="22" t="s">
        <v>7</v>
      </c>
      <c r="N2" s="1" t="s">
        <v>8</v>
      </c>
      <c r="O2" s="22" t="s">
        <v>9</v>
      </c>
    </row>
    <row r="3" spans="1:15" ht="15.75" x14ac:dyDescent="0.25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M4/100</f>
        <v>0</v>
      </c>
      <c r="O4" s="8"/>
    </row>
    <row r="5" spans="1:15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M5/100</f>
        <v>0</v>
      </c>
      <c r="O5" s="8"/>
    </row>
    <row r="6" spans="1:15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3:O3"/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H17" sqref="H1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4" max="15" width="12.85546875" bestFit="1" customWidth="1"/>
  </cols>
  <sheetData>
    <row r="1" spans="1:15" ht="23.25" x14ac:dyDescent="0.2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18</v>
      </c>
      <c r="I2" s="25" t="s">
        <v>22</v>
      </c>
      <c r="J2" s="25" t="s">
        <v>21</v>
      </c>
      <c r="K2" s="25" t="s">
        <v>20</v>
      </c>
      <c r="L2" s="25" t="s">
        <v>19</v>
      </c>
      <c r="M2" s="25" t="s">
        <v>7</v>
      </c>
      <c r="N2" s="1" t="s">
        <v>8</v>
      </c>
      <c r="O2" s="25" t="s">
        <v>9</v>
      </c>
    </row>
    <row r="3" spans="1:15" ht="15.75" x14ac:dyDescent="0.25">
      <c r="A3" s="36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M4/100</f>
        <v>0</v>
      </c>
      <c r="O4" s="8"/>
    </row>
    <row r="5" spans="1:15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M5/100</f>
        <v>0</v>
      </c>
      <c r="O5" s="8"/>
    </row>
    <row r="6" spans="1:15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M19" sqref="M19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2"/>
      <c r="B4" s="2"/>
      <c r="C4" s="2"/>
      <c r="D4" s="4"/>
      <c r="E4" s="5"/>
      <c r="F4" s="5"/>
      <c r="G4" s="2"/>
      <c r="H4" s="2"/>
      <c r="I4" s="6"/>
      <c r="J4" s="6"/>
      <c r="K4" s="6"/>
      <c r="L4" s="6"/>
      <c r="M4" s="6"/>
      <c r="N4" s="21">
        <f>SUM(H4:M4)</f>
        <v>0</v>
      </c>
      <c r="O4" s="7">
        <f>N4/200</f>
        <v>0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0"/>
      <c r="I5" s="11"/>
      <c r="J5" s="11"/>
      <c r="K5" s="11"/>
      <c r="L5" s="11"/>
      <c r="M5" s="11"/>
      <c r="N5" s="21">
        <f t="shared" ref="N5:N33" si="0">SUM(H5:M5)</f>
        <v>0</v>
      </c>
      <c r="O5" s="7">
        <f t="shared" ref="O5:O33" si="1">N5/200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5" x14ac:dyDescent="0.25"/>
  <cols>
    <col min="1" max="1" width="11.7109375" bestFit="1" customWidth="1"/>
    <col min="2" max="2" width="11.28515625" customWidth="1"/>
    <col min="3" max="3" width="14.85546875" customWidth="1"/>
    <col min="4" max="4" width="8.42578125" bestFit="1" customWidth="1"/>
    <col min="7" max="7" width="33.140625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40" t="s">
        <v>171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 x14ac:dyDescent="0.25">
      <c r="A2" s="22" t="s">
        <v>0</v>
      </c>
      <c r="B2" s="22" t="s">
        <v>1</v>
      </c>
      <c r="C2" s="22"/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3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2" t="s">
        <v>122</v>
      </c>
      <c r="B4" s="2" t="s">
        <v>123</v>
      </c>
      <c r="C4" s="2" t="s">
        <v>69</v>
      </c>
      <c r="D4" s="4">
        <v>1</v>
      </c>
      <c r="E4" s="5">
        <v>8</v>
      </c>
      <c r="F4" s="5" t="s">
        <v>28</v>
      </c>
      <c r="G4" s="2" t="s">
        <v>165</v>
      </c>
      <c r="H4" s="27">
        <v>24</v>
      </c>
      <c r="I4" s="28">
        <v>10</v>
      </c>
      <c r="J4" s="28">
        <v>6</v>
      </c>
      <c r="K4" s="28">
        <v>6</v>
      </c>
      <c r="L4" s="28">
        <v>10</v>
      </c>
      <c r="M4" s="28">
        <v>26</v>
      </c>
      <c r="N4" s="21">
        <f>SUM(H4:M4)</f>
        <v>82</v>
      </c>
      <c r="O4" s="7">
        <f>N4/200</f>
        <v>0.41</v>
      </c>
      <c r="P4" s="8" t="s">
        <v>164</v>
      </c>
    </row>
    <row r="5" spans="1:16" x14ac:dyDescent="0.25">
      <c r="A5" s="3" t="s">
        <v>124</v>
      </c>
      <c r="B5" s="3" t="s">
        <v>125</v>
      </c>
      <c r="C5" s="3" t="s">
        <v>126</v>
      </c>
      <c r="D5" s="9">
        <v>2</v>
      </c>
      <c r="E5" s="9">
        <f t="shared" ref="E5:E21" si="0">E4</f>
        <v>8</v>
      </c>
      <c r="F5" s="9" t="str">
        <f t="shared" ref="F5:F21" si="1">F4</f>
        <v>СОШ 42</v>
      </c>
      <c r="G5" s="10" t="str">
        <f t="shared" ref="G5:G21" si="2">G4</f>
        <v>Колесниченко Валерий Юрьевич</v>
      </c>
      <c r="H5" s="29">
        <v>32</v>
      </c>
      <c r="I5" s="26">
        <v>10</v>
      </c>
      <c r="J5" s="26">
        <v>4</v>
      </c>
      <c r="K5" s="26">
        <v>4</v>
      </c>
      <c r="L5" s="26">
        <v>10</v>
      </c>
      <c r="M5" s="26">
        <v>28</v>
      </c>
      <c r="N5" s="21">
        <f t="shared" ref="N5:N32" si="3">SUM(H5:M5)</f>
        <v>88</v>
      </c>
      <c r="O5" s="7">
        <f t="shared" ref="O5:O33" si="4">N5/200</f>
        <v>0.44</v>
      </c>
      <c r="P5" s="8" t="s">
        <v>164</v>
      </c>
    </row>
    <row r="6" spans="1:16" x14ac:dyDescent="0.25">
      <c r="A6" s="2" t="s">
        <v>127</v>
      </c>
      <c r="B6" s="2" t="s">
        <v>128</v>
      </c>
      <c r="C6" s="2" t="s">
        <v>129</v>
      </c>
      <c r="D6" s="4">
        <v>3</v>
      </c>
      <c r="E6" s="5">
        <f t="shared" si="0"/>
        <v>8</v>
      </c>
      <c r="F6" s="5" t="str">
        <f t="shared" si="1"/>
        <v>СОШ 42</v>
      </c>
      <c r="G6" s="2" t="str">
        <f t="shared" si="2"/>
        <v>Колесниченко Валерий Юрьевич</v>
      </c>
      <c r="H6" s="27">
        <v>32</v>
      </c>
      <c r="I6" s="28">
        <v>10</v>
      </c>
      <c r="J6" s="28">
        <v>6</v>
      </c>
      <c r="K6" s="28">
        <v>6</v>
      </c>
      <c r="L6" s="28">
        <v>10</v>
      </c>
      <c r="M6" s="28">
        <v>30</v>
      </c>
      <c r="N6" s="21">
        <f t="shared" si="3"/>
        <v>94</v>
      </c>
      <c r="O6" s="7">
        <f t="shared" si="4"/>
        <v>0.47</v>
      </c>
      <c r="P6" s="8" t="s">
        <v>164</v>
      </c>
    </row>
    <row r="7" spans="1:16" x14ac:dyDescent="0.25">
      <c r="A7" s="2" t="s">
        <v>130</v>
      </c>
      <c r="B7" s="2" t="s">
        <v>40</v>
      </c>
      <c r="C7" s="2" t="s">
        <v>131</v>
      </c>
      <c r="D7" s="4">
        <v>4</v>
      </c>
      <c r="E7" s="5">
        <f t="shared" si="0"/>
        <v>8</v>
      </c>
      <c r="F7" s="5" t="str">
        <f t="shared" si="1"/>
        <v>СОШ 42</v>
      </c>
      <c r="G7" s="2" t="str">
        <f t="shared" si="2"/>
        <v>Колесниченко Валерий Юрьевич</v>
      </c>
      <c r="H7" s="27">
        <v>30</v>
      </c>
      <c r="I7" s="28">
        <v>10</v>
      </c>
      <c r="J7" s="28">
        <v>4</v>
      </c>
      <c r="K7" s="28">
        <v>4</v>
      </c>
      <c r="L7" s="28">
        <v>10</v>
      </c>
      <c r="M7" s="28">
        <v>28</v>
      </c>
      <c r="N7" s="21">
        <f t="shared" si="3"/>
        <v>86</v>
      </c>
      <c r="O7" s="7">
        <f t="shared" si="4"/>
        <v>0.43</v>
      </c>
      <c r="P7" s="8" t="s">
        <v>164</v>
      </c>
    </row>
    <row r="8" spans="1:16" x14ac:dyDescent="0.25">
      <c r="A8" s="3" t="s">
        <v>132</v>
      </c>
      <c r="B8" s="3" t="s">
        <v>111</v>
      </c>
      <c r="C8" s="3" t="s">
        <v>44</v>
      </c>
      <c r="D8" s="9">
        <v>5</v>
      </c>
      <c r="E8" s="9">
        <f t="shared" si="0"/>
        <v>8</v>
      </c>
      <c r="F8" s="9" t="str">
        <f t="shared" si="1"/>
        <v>СОШ 42</v>
      </c>
      <c r="G8" s="10" t="str">
        <f t="shared" si="2"/>
        <v>Колесниченко Валерий Юрьевич</v>
      </c>
      <c r="H8" s="29">
        <v>32</v>
      </c>
      <c r="I8" s="26">
        <v>10</v>
      </c>
      <c r="J8" s="26">
        <v>6</v>
      </c>
      <c r="K8" s="26">
        <v>6</v>
      </c>
      <c r="L8" s="26">
        <v>10</v>
      </c>
      <c r="M8" s="26">
        <v>32</v>
      </c>
      <c r="N8" s="21">
        <f t="shared" si="3"/>
        <v>96</v>
      </c>
      <c r="O8" s="7">
        <f t="shared" si="4"/>
        <v>0.48</v>
      </c>
      <c r="P8" s="8" t="s">
        <v>164</v>
      </c>
    </row>
    <row r="9" spans="1:16" x14ac:dyDescent="0.25">
      <c r="A9" s="3" t="s">
        <v>133</v>
      </c>
      <c r="B9" s="3" t="s">
        <v>134</v>
      </c>
      <c r="C9" s="3" t="s">
        <v>135</v>
      </c>
      <c r="D9" s="9">
        <v>6</v>
      </c>
      <c r="E9" s="9">
        <f t="shared" si="0"/>
        <v>8</v>
      </c>
      <c r="F9" s="9" t="str">
        <f t="shared" si="1"/>
        <v>СОШ 42</v>
      </c>
      <c r="G9" s="10" t="str">
        <f t="shared" si="2"/>
        <v>Колесниченко Валерий Юрьевич</v>
      </c>
      <c r="H9" s="29">
        <v>28</v>
      </c>
      <c r="I9" s="26">
        <v>0</v>
      </c>
      <c r="J9" s="26">
        <v>6</v>
      </c>
      <c r="K9" s="26">
        <v>6</v>
      </c>
      <c r="L9" s="26">
        <v>10</v>
      </c>
      <c r="M9" s="26">
        <v>24</v>
      </c>
      <c r="N9" s="21">
        <f t="shared" si="3"/>
        <v>74</v>
      </c>
      <c r="O9" s="7">
        <f t="shared" si="4"/>
        <v>0.37</v>
      </c>
      <c r="P9" s="8" t="s">
        <v>164</v>
      </c>
    </row>
    <row r="10" spans="1:16" x14ac:dyDescent="0.25">
      <c r="A10" s="3" t="s">
        <v>136</v>
      </c>
      <c r="B10" s="3" t="s">
        <v>137</v>
      </c>
      <c r="C10" s="3" t="s">
        <v>32</v>
      </c>
      <c r="D10" s="9">
        <v>7</v>
      </c>
      <c r="E10" s="9">
        <f t="shared" si="0"/>
        <v>8</v>
      </c>
      <c r="F10" s="9" t="str">
        <f t="shared" si="1"/>
        <v>СОШ 42</v>
      </c>
      <c r="G10" s="10" t="str">
        <f t="shared" si="2"/>
        <v>Колесниченко Валерий Юрьевич</v>
      </c>
      <c r="H10" s="29">
        <v>42</v>
      </c>
      <c r="I10" s="26">
        <v>10</v>
      </c>
      <c r="J10" s="26">
        <v>6</v>
      </c>
      <c r="K10" s="26">
        <v>4</v>
      </c>
      <c r="L10" s="26">
        <v>10</v>
      </c>
      <c r="M10" s="26">
        <v>26</v>
      </c>
      <c r="N10" s="21">
        <f t="shared" si="3"/>
        <v>98</v>
      </c>
      <c r="O10" s="7">
        <f t="shared" si="4"/>
        <v>0.49</v>
      </c>
      <c r="P10" s="8" t="s">
        <v>164</v>
      </c>
    </row>
    <row r="11" spans="1:16" x14ac:dyDescent="0.25">
      <c r="A11" s="12" t="s">
        <v>138</v>
      </c>
      <c r="B11" s="10" t="s">
        <v>139</v>
      </c>
      <c r="C11" s="10" t="s">
        <v>140</v>
      </c>
      <c r="D11" s="9">
        <v>8</v>
      </c>
      <c r="E11" s="9">
        <f t="shared" si="0"/>
        <v>8</v>
      </c>
      <c r="F11" s="9" t="str">
        <f t="shared" si="1"/>
        <v>СОШ 42</v>
      </c>
      <c r="G11" s="3" t="str">
        <f t="shared" si="2"/>
        <v>Колесниченко Валерий Юрьевич</v>
      </c>
      <c r="H11" s="26">
        <v>48</v>
      </c>
      <c r="I11" s="26">
        <v>10</v>
      </c>
      <c r="J11" s="26">
        <v>6</v>
      </c>
      <c r="K11" s="26">
        <v>6</v>
      </c>
      <c r="L11" s="26">
        <v>10</v>
      </c>
      <c r="M11" s="26">
        <v>54</v>
      </c>
      <c r="N11" s="21">
        <f t="shared" si="3"/>
        <v>134</v>
      </c>
      <c r="O11" s="7">
        <f t="shared" si="4"/>
        <v>0.67</v>
      </c>
      <c r="P11" s="8" t="s">
        <v>163</v>
      </c>
    </row>
    <row r="12" spans="1:16" x14ac:dyDescent="0.25">
      <c r="A12" s="2" t="s">
        <v>141</v>
      </c>
      <c r="B12" s="2" t="s">
        <v>142</v>
      </c>
      <c r="C12" s="2" t="s">
        <v>27</v>
      </c>
      <c r="D12" s="4">
        <v>9</v>
      </c>
      <c r="E12" s="5">
        <f t="shared" si="0"/>
        <v>8</v>
      </c>
      <c r="F12" s="5" t="str">
        <f t="shared" si="1"/>
        <v>СОШ 42</v>
      </c>
      <c r="G12" s="2" t="str">
        <f t="shared" si="2"/>
        <v>Колесниченко Валерий Юрьевич</v>
      </c>
      <c r="H12" s="27">
        <v>32</v>
      </c>
      <c r="I12" s="28">
        <v>10</v>
      </c>
      <c r="J12" s="28">
        <v>4</v>
      </c>
      <c r="K12" s="28">
        <v>4</v>
      </c>
      <c r="L12" s="28">
        <v>10</v>
      </c>
      <c r="M12" s="28">
        <v>32</v>
      </c>
      <c r="N12" s="21">
        <f t="shared" si="3"/>
        <v>92</v>
      </c>
      <c r="O12" s="7">
        <f t="shared" si="4"/>
        <v>0.46</v>
      </c>
      <c r="P12" s="8" t="s">
        <v>164</v>
      </c>
    </row>
    <row r="13" spans="1:16" x14ac:dyDescent="0.25">
      <c r="A13" s="3" t="s">
        <v>143</v>
      </c>
      <c r="B13" s="3" t="s">
        <v>144</v>
      </c>
      <c r="C13" s="3" t="s">
        <v>145</v>
      </c>
      <c r="D13" s="9">
        <v>10</v>
      </c>
      <c r="E13" s="9">
        <f t="shared" si="0"/>
        <v>8</v>
      </c>
      <c r="F13" s="9" t="str">
        <f t="shared" si="1"/>
        <v>СОШ 42</v>
      </c>
      <c r="G13" s="10" t="str">
        <f t="shared" si="2"/>
        <v>Колесниченко Валерий Юрьевич</v>
      </c>
      <c r="H13" s="29">
        <v>24</v>
      </c>
      <c r="I13" s="26">
        <v>10</v>
      </c>
      <c r="J13" s="26">
        <v>6</v>
      </c>
      <c r="K13" s="26">
        <v>6</v>
      </c>
      <c r="L13" s="26">
        <v>10</v>
      </c>
      <c r="M13" s="26">
        <v>32</v>
      </c>
      <c r="N13" s="21">
        <f t="shared" si="3"/>
        <v>88</v>
      </c>
      <c r="O13" s="7">
        <f t="shared" si="4"/>
        <v>0.44</v>
      </c>
      <c r="P13" s="8" t="s">
        <v>164</v>
      </c>
    </row>
    <row r="14" spans="1:16" x14ac:dyDescent="0.25">
      <c r="A14" s="12" t="s">
        <v>146</v>
      </c>
      <c r="B14" s="10" t="s">
        <v>77</v>
      </c>
      <c r="C14" s="10" t="s">
        <v>121</v>
      </c>
      <c r="D14" s="9">
        <v>11</v>
      </c>
      <c r="E14" s="9">
        <f t="shared" si="0"/>
        <v>8</v>
      </c>
      <c r="F14" s="9" t="str">
        <f t="shared" si="1"/>
        <v>СОШ 42</v>
      </c>
      <c r="G14" s="3" t="str">
        <f t="shared" si="2"/>
        <v>Колесниченко Валерий Юрьевич</v>
      </c>
      <c r="H14" s="29">
        <v>28</v>
      </c>
      <c r="I14" s="26">
        <v>6</v>
      </c>
      <c r="J14" s="26">
        <v>6</v>
      </c>
      <c r="K14" s="26">
        <v>6</v>
      </c>
      <c r="L14" s="26">
        <v>10</v>
      </c>
      <c r="M14" s="26">
        <v>34</v>
      </c>
      <c r="N14" s="21">
        <f t="shared" si="3"/>
        <v>90</v>
      </c>
      <c r="O14" s="7">
        <f t="shared" si="4"/>
        <v>0.45</v>
      </c>
      <c r="P14" s="8" t="s">
        <v>164</v>
      </c>
    </row>
    <row r="15" spans="1:16" x14ac:dyDescent="0.25">
      <c r="A15" s="14" t="s">
        <v>147</v>
      </c>
      <c r="B15" s="14" t="s">
        <v>62</v>
      </c>
      <c r="C15" s="14" t="s">
        <v>160</v>
      </c>
      <c r="D15" s="15">
        <v>12</v>
      </c>
      <c r="E15" s="16">
        <f t="shared" si="0"/>
        <v>8</v>
      </c>
      <c r="F15" s="16" t="str">
        <f t="shared" si="1"/>
        <v>СОШ 42</v>
      </c>
      <c r="G15" s="17" t="str">
        <f t="shared" si="2"/>
        <v>Колесниченко Валерий Юрьевич</v>
      </c>
      <c r="H15" s="30">
        <v>46</v>
      </c>
      <c r="I15" s="31">
        <v>10</v>
      </c>
      <c r="J15" s="31">
        <v>10</v>
      </c>
      <c r="K15" s="31">
        <v>10</v>
      </c>
      <c r="L15" s="31">
        <v>10</v>
      </c>
      <c r="M15" s="31">
        <v>52</v>
      </c>
      <c r="N15" s="21">
        <f t="shared" si="3"/>
        <v>138</v>
      </c>
      <c r="O15" s="7">
        <f t="shared" si="4"/>
        <v>0.69</v>
      </c>
      <c r="P15" s="8" t="s">
        <v>162</v>
      </c>
    </row>
    <row r="16" spans="1:16" x14ac:dyDescent="0.25">
      <c r="A16" s="3" t="s">
        <v>148</v>
      </c>
      <c r="B16" s="3" t="s">
        <v>149</v>
      </c>
      <c r="C16" s="3" t="s">
        <v>47</v>
      </c>
      <c r="D16" s="9">
        <v>13</v>
      </c>
      <c r="E16" s="9">
        <f t="shared" si="0"/>
        <v>8</v>
      </c>
      <c r="F16" s="9" t="str">
        <f t="shared" si="1"/>
        <v>СОШ 42</v>
      </c>
      <c r="G16" s="10" t="str">
        <f t="shared" si="2"/>
        <v>Колесниченко Валерий Юрьевич</v>
      </c>
      <c r="H16" s="29">
        <v>48</v>
      </c>
      <c r="I16" s="26">
        <v>10</v>
      </c>
      <c r="J16" s="26">
        <v>10</v>
      </c>
      <c r="K16" s="26">
        <v>10</v>
      </c>
      <c r="L16" s="26">
        <v>10</v>
      </c>
      <c r="M16" s="26">
        <v>44</v>
      </c>
      <c r="N16" s="21">
        <f t="shared" si="3"/>
        <v>132</v>
      </c>
      <c r="O16" s="7">
        <f t="shared" si="4"/>
        <v>0.66</v>
      </c>
      <c r="P16" s="8" t="s">
        <v>170</v>
      </c>
    </row>
    <row r="17" spans="1:16" x14ac:dyDescent="0.25">
      <c r="A17" s="12" t="s">
        <v>150</v>
      </c>
      <c r="B17" s="10" t="s">
        <v>31</v>
      </c>
      <c r="C17" s="10" t="s">
        <v>76</v>
      </c>
      <c r="D17" s="9">
        <v>14</v>
      </c>
      <c r="E17" s="9">
        <f t="shared" si="0"/>
        <v>8</v>
      </c>
      <c r="F17" s="9" t="str">
        <f t="shared" si="1"/>
        <v>СОШ 42</v>
      </c>
      <c r="G17" s="3" t="str">
        <f t="shared" si="2"/>
        <v>Колесниченко Валерий Юрьевич</v>
      </c>
      <c r="H17" s="29">
        <v>34</v>
      </c>
      <c r="I17" s="26">
        <v>10</v>
      </c>
      <c r="J17" s="26">
        <v>4</v>
      </c>
      <c r="K17" s="26">
        <v>6</v>
      </c>
      <c r="L17" s="26">
        <v>10</v>
      </c>
      <c r="M17" s="26">
        <v>34</v>
      </c>
      <c r="N17" s="21">
        <f t="shared" si="3"/>
        <v>98</v>
      </c>
      <c r="O17" s="7">
        <f t="shared" si="4"/>
        <v>0.49</v>
      </c>
      <c r="P17" s="8" t="s">
        <v>164</v>
      </c>
    </row>
    <row r="18" spans="1:16" x14ac:dyDescent="0.25">
      <c r="A18" s="19" t="s">
        <v>151</v>
      </c>
      <c r="B18" s="3" t="s">
        <v>50</v>
      </c>
      <c r="C18" s="3" t="s">
        <v>152</v>
      </c>
      <c r="D18" s="9">
        <v>15</v>
      </c>
      <c r="E18" s="20">
        <f t="shared" si="0"/>
        <v>8</v>
      </c>
      <c r="F18" s="9" t="str">
        <f t="shared" si="1"/>
        <v>СОШ 42</v>
      </c>
      <c r="G18" s="10" t="str">
        <f t="shared" si="2"/>
        <v>Колесниченко Валерий Юрьевич</v>
      </c>
      <c r="H18" s="29">
        <v>32</v>
      </c>
      <c r="I18" s="26">
        <v>10</v>
      </c>
      <c r="J18" s="26">
        <v>4</v>
      </c>
      <c r="K18" s="26">
        <v>4</v>
      </c>
      <c r="L18" s="26">
        <v>10</v>
      </c>
      <c r="M18" s="26">
        <v>32</v>
      </c>
      <c r="N18" s="21">
        <f t="shared" si="3"/>
        <v>92</v>
      </c>
      <c r="O18" s="7">
        <f t="shared" si="4"/>
        <v>0.46</v>
      </c>
      <c r="P18" s="8" t="s">
        <v>164</v>
      </c>
    </row>
    <row r="19" spans="1:16" x14ac:dyDescent="0.25">
      <c r="A19" s="19" t="s">
        <v>153</v>
      </c>
      <c r="B19" s="3" t="s">
        <v>154</v>
      </c>
      <c r="C19" s="3" t="s">
        <v>155</v>
      </c>
      <c r="D19" s="9">
        <v>16</v>
      </c>
      <c r="E19" s="9">
        <f t="shared" si="0"/>
        <v>8</v>
      </c>
      <c r="F19" s="9" t="str">
        <f t="shared" si="1"/>
        <v>СОШ 42</v>
      </c>
      <c r="G19" s="10" t="str">
        <f t="shared" si="2"/>
        <v>Колесниченко Валерий Юрьевич</v>
      </c>
      <c r="H19" s="29">
        <v>32</v>
      </c>
      <c r="I19" s="26">
        <v>10</v>
      </c>
      <c r="J19" s="26">
        <v>4</v>
      </c>
      <c r="K19" s="26">
        <v>6</v>
      </c>
      <c r="L19" s="26">
        <v>10</v>
      </c>
      <c r="M19" s="26">
        <v>28</v>
      </c>
      <c r="N19" s="21">
        <f t="shared" si="3"/>
        <v>90</v>
      </c>
      <c r="O19" s="7">
        <f t="shared" si="4"/>
        <v>0.45</v>
      </c>
      <c r="P19" s="8" t="s">
        <v>164</v>
      </c>
    </row>
    <row r="20" spans="1:16" x14ac:dyDescent="0.25">
      <c r="A20" s="3" t="s">
        <v>156</v>
      </c>
      <c r="B20" s="3" t="s">
        <v>50</v>
      </c>
      <c r="C20" s="3" t="s">
        <v>157</v>
      </c>
      <c r="D20" s="9">
        <v>17</v>
      </c>
      <c r="E20" s="20">
        <f t="shared" si="0"/>
        <v>8</v>
      </c>
      <c r="F20" s="9" t="str">
        <f t="shared" si="1"/>
        <v>СОШ 42</v>
      </c>
      <c r="G20" s="10" t="str">
        <f t="shared" si="2"/>
        <v>Колесниченко Валерий Юрьевич</v>
      </c>
      <c r="H20" s="29">
        <v>28</v>
      </c>
      <c r="I20" s="26">
        <v>10</v>
      </c>
      <c r="J20" s="26">
        <v>6</v>
      </c>
      <c r="K20" s="26">
        <v>6</v>
      </c>
      <c r="L20" s="26">
        <v>10</v>
      </c>
      <c r="M20" s="26">
        <v>32</v>
      </c>
      <c r="N20" s="21">
        <f t="shared" si="3"/>
        <v>92</v>
      </c>
      <c r="O20" s="7">
        <f t="shared" si="4"/>
        <v>0.46</v>
      </c>
      <c r="P20" s="8" t="s">
        <v>164</v>
      </c>
    </row>
    <row r="21" spans="1:16" x14ac:dyDescent="0.25">
      <c r="A21" s="3" t="s">
        <v>158</v>
      </c>
      <c r="B21" s="3" t="s">
        <v>159</v>
      </c>
      <c r="C21" s="3" t="s">
        <v>47</v>
      </c>
      <c r="D21" s="9">
        <v>18</v>
      </c>
      <c r="E21" s="20">
        <f t="shared" si="0"/>
        <v>8</v>
      </c>
      <c r="F21" s="20" t="str">
        <f t="shared" si="1"/>
        <v>СОШ 42</v>
      </c>
      <c r="G21" s="10" t="str">
        <f t="shared" si="2"/>
        <v>Колесниченко Валерий Юрьевич</v>
      </c>
      <c r="H21" s="29">
        <v>30</v>
      </c>
      <c r="I21" s="26">
        <v>10</v>
      </c>
      <c r="J21" s="26">
        <v>6</v>
      </c>
      <c r="K21" s="26">
        <v>4</v>
      </c>
      <c r="L21" s="26">
        <v>10</v>
      </c>
      <c r="M21" s="26">
        <v>26</v>
      </c>
      <c r="N21" s="21">
        <f t="shared" si="3"/>
        <v>86</v>
      </c>
      <c r="O21" s="7">
        <f t="shared" si="4"/>
        <v>0.43</v>
      </c>
      <c r="P21" s="8" t="s">
        <v>164</v>
      </c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3"/>
        <v>0</v>
      </c>
      <c r="O22" s="7">
        <f t="shared" si="4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3"/>
        <v>0</v>
      </c>
      <c r="O23" s="7">
        <f t="shared" si="4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3"/>
        <v>0</v>
      </c>
      <c r="O24" s="7">
        <f t="shared" si="4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3"/>
        <v>0</v>
      </c>
      <c r="O25" s="7">
        <f t="shared" si="4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3"/>
        <v>0</v>
      </c>
      <c r="O26" s="7">
        <f t="shared" si="4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3"/>
        <v>0</v>
      </c>
      <c r="O27" s="7">
        <f t="shared" si="4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3"/>
        <v>0</v>
      </c>
      <c r="O28" s="7">
        <f t="shared" si="4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3"/>
        <v>0</v>
      </c>
      <c r="O29" s="7">
        <f t="shared" si="4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3"/>
        <v>0</v>
      </c>
      <c r="O30" s="7">
        <f t="shared" si="4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3"/>
        <v>0</v>
      </c>
      <c r="O31" s="7">
        <f t="shared" si="4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3"/>
        <v>0</v>
      </c>
      <c r="O32" s="7">
        <f t="shared" si="4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>SUM(H33:M33)</f>
        <v>0</v>
      </c>
      <c r="O33" s="7">
        <f t="shared" si="4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5" x14ac:dyDescent="0.25"/>
  <cols>
    <col min="1" max="1" width="11.7109375" bestFit="1" customWidth="1"/>
    <col min="2" max="2" width="10.28515625" customWidth="1"/>
    <col min="3" max="3" width="14.42578125" customWidth="1"/>
    <col min="4" max="4" width="8.42578125" bestFit="1" customWidth="1"/>
    <col min="7" max="7" width="31.5703125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40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3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2" t="s">
        <v>79</v>
      </c>
      <c r="B4" s="2" t="s">
        <v>31</v>
      </c>
      <c r="C4" s="2" t="s">
        <v>76</v>
      </c>
      <c r="D4" s="4">
        <v>1</v>
      </c>
      <c r="E4" s="5">
        <v>9</v>
      </c>
      <c r="F4" s="5" t="s">
        <v>28</v>
      </c>
      <c r="G4" s="2" t="s">
        <v>165</v>
      </c>
      <c r="H4" s="27">
        <v>36</v>
      </c>
      <c r="I4" s="28">
        <v>4</v>
      </c>
      <c r="J4" s="28">
        <v>6</v>
      </c>
      <c r="K4" s="28">
        <v>4</v>
      </c>
      <c r="L4" s="28">
        <v>3</v>
      </c>
      <c r="M4" s="28">
        <v>28</v>
      </c>
      <c r="N4" s="21">
        <f>SUM(H4:M4)</f>
        <v>81</v>
      </c>
      <c r="O4" s="7">
        <f>N4/200</f>
        <v>0.40500000000000003</v>
      </c>
      <c r="P4" s="8" t="s">
        <v>164</v>
      </c>
    </row>
    <row r="5" spans="1:16" x14ac:dyDescent="0.25">
      <c r="A5" s="3" t="s">
        <v>94</v>
      </c>
      <c r="B5" s="3" t="s">
        <v>95</v>
      </c>
      <c r="C5" s="3" t="s">
        <v>96</v>
      </c>
      <c r="D5" s="9">
        <v>2</v>
      </c>
      <c r="E5" s="9">
        <v>9</v>
      </c>
      <c r="F5" s="9" t="str">
        <f t="shared" ref="F5:G11" si="0">F4</f>
        <v>СОШ 42</v>
      </c>
      <c r="G5" s="10" t="str">
        <f t="shared" si="0"/>
        <v>Колесниченко Валерий Юрьевич</v>
      </c>
      <c r="H5" s="29">
        <v>42</v>
      </c>
      <c r="I5" s="26">
        <v>8</v>
      </c>
      <c r="J5" s="26">
        <v>8</v>
      </c>
      <c r="K5" s="26">
        <v>6</v>
      </c>
      <c r="L5" s="26">
        <v>7</v>
      </c>
      <c r="M5" s="26">
        <v>54</v>
      </c>
      <c r="N5" s="21">
        <f t="shared" ref="N5:N33" si="1">SUM(H5:M5)</f>
        <v>125</v>
      </c>
      <c r="O5" s="7">
        <f t="shared" ref="O5:O33" si="2">N5/200</f>
        <v>0.625</v>
      </c>
      <c r="P5" s="8" t="s">
        <v>163</v>
      </c>
    </row>
    <row r="6" spans="1:16" x14ac:dyDescent="0.25">
      <c r="A6" s="2" t="s">
        <v>97</v>
      </c>
      <c r="B6" s="2" t="s">
        <v>26</v>
      </c>
      <c r="C6" s="2" t="s">
        <v>38</v>
      </c>
      <c r="D6" s="4">
        <v>3</v>
      </c>
      <c r="E6" s="5">
        <v>9</v>
      </c>
      <c r="F6" s="5" t="str">
        <f t="shared" si="0"/>
        <v>СОШ 42</v>
      </c>
      <c r="G6" s="2" t="str">
        <f t="shared" si="0"/>
        <v>Колесниченко Валерий Юрьевич</v>
      </c>
      <c r="H6" s="27">
        <v>28</v>
      </c>
      <c r="I6" s="28">
        <v>4</v>
      </c>
      <c r="J6" s="28">
        <v>4</v>
      </c>
      <c r="K6" s="28">
        <v>6</v>
      </c>
      <c r="L6" s="28">
        <v>3</v>
      </c>
      <c r="M6" s="28">
        <v>28</v>
      </c>
      <c r="N6" s="21">
        <f t="shared" si="1"/>
        <v>73</v>
      </c>
      <c r="O6" s="7">
        <f t="shared" si="2"/>
        <v>0.36499999999999999</v>
      </c>
      <c r="P6" s="8" t="s">
        <v>164</v>
      </c>
    </row>
    <row r="7" spans="1:16" x14ac:dyDescent="0.25">
      <c r="A7" s="2" t="s">
        <v>98</v>
      </c>
      <c r="B7" s="2" t="s">
        <v>99</v>
      </c>
      <c r="C7" s="2" t="s">
        <v>100</v>
      </c>
      <c r="D7" s="4">
        <v>4</v>
      </c>
      <c r="E7" s="5">
        <f>$E$6</f>
        <v>9</v>
      </c>
      <c r="F7" s="5" t="str">
        <f t="shared" si="0"/>
        <v>СОШ 42</v>
      </c>
      <c r="G7" s="2" t="str">
        <f t="shared" si="0"/>
        <v>Колесниченко Валерий Юрьевич</v>
      </c>
      <c r="H7" s="27">
        <v>30</v>
      </c>
      <c r="I7" s="28">
        <v>4</v>
      </c>
      <c r="J7" s="28">
        <v>6</v>
      </c>
      <c r="K7" s="28">
        <v>6</v>
      </c>
      <c r="L7" s="28">
        <v>3</v>
      </c>
      <c r="M7" s="28">
        <v>32</v>
      </c>
      <c r="N7" s="21">
        <f t="shared" si="1"/>
        <v>81</v>
      </c>
      <c r="O7" s="7">
        <f t="shared" si="2"/>
        <v>0.40500000000000003</v>
      </c>
      <c r="P7" s="8" t="s">
        <v>164</v>
      </c>
    </row>
    <row r="8" spans="1:16" x14ac:dyDescent="0.25">
      <c r="A8" s="3" t="s">
        <v>101</v>
      </c>
      <c r="B8" s="3" t="s">
        <v>50</v>
      </c>
      <c r="C8" s="3" t="s">
        <v>32</v>
      </c>
      <c r="D8" s="9">
        <v>5</v>
      </c>
      <c r="E8" s="9">
        <f>$E$6</f>
        <v>9</v>
      </c>
      <c r="F8" s="9" t="str">
        <f t="shared" si="0"/>
        <v>СОШ 42</v>
      </c>
      <c r="G8" s="10" t="str">
        <f t="shared" si="0"/>
        <v>Колесниченко Валерий Юрьевич</v>
      </c>
      <c r="H8" s="29">
        <v>40</v>
      </c>
      <c r="I8" s="26">
        <v>4</v>
      </c>
      <c r="J8" s="26">
        <v>4</v>
      </c>
      <c r="K8" s="26">
        <v>4</v>
      </c>
      <c r="L8" s="34">
        <v>7</v>
      </c>
      <c r="M8" s="26">
        <v>32</v>
      </c>
      <c r="N8" s="21">
        <f>SUM(H8:M8)</f>
        <v>91</v>
      </c>
      <c r="O8" s="7">
        <f t="shared" si="2"/>
        <v>0.45500000000000002</v>
      </c>
      <c r="P8" s="8" t="s">
        <v>164</v>
      </c>
    </row>
    <row r="9" spans="1:16" x14ac:dyDescent="0.25">
      <c r="A9" s="3" t="s">
        <v>102</v>
      </c>
      <c r="B9" s="3" t="s">
        <v>31</v>
      </c>
      <c r="C9" s="3" t="s">
        <v>76</v>
      </c>
      <c r="D9" s="9">
        <v>6</v>
      </c>
      <c r="E9" s="9">
        <f>$E$6</f>
        <v>9</v>
      </c>
      <c r="F9" s="9" t="str">
        <f t="shared" si="0"/>
        <v>СОШ 42</v>
      </c>
      <c r="G9" s="10" t="str">
        <f t="shared" si="0"/>
        <v>Колесниченко Валерий Юрьевич</v>
      </c>
      <c r="H9" s="29">
        <v>48</v>
      </c>
      <c r="I9" s="26">
        <v>8</v>
      </c>
      <c r="J9" s="26">
        <v>10</v>
      </c>
      <c r="K9" s="26">
        <v>10</v>
      </c>
      <c r="L9" s="26">
        <v>7</v>
      </c>
      <c r="M9" s="26">
        <v>54</v>
      </c>
      <c r="N9" s="21">
        <f t="shared" si="1"/>
        <v>137</v>
      </c>
      <c r="O9" s="7">
        <f t="shared" si="2"/>
        <v>0.68500000000000005</v>
      </c>
      <c r="P9" s="8" t="s">
        <v>162</v>
      </c>
    </row>
    <row r="10" spans="1:16" x14ac:dyDescent="0.25">
      <c r="A10" s="3" t="s">
        <v>103</v>
      </c>
      <c r="B10" s="3" t="s">
        <v>77</v>
      </c>
      <c r="C10" s="3" t="s">
        <v>104</v>
      </c>
      <c r="D10" s="9">
        <v>7</v>
      </c>
      <c r="E10" s="9">
        <f>$E$6</f>
        <v>9</v>
      </c>
      <c r="F10" s="9" t="str">
        <f t="shared" si="0"/>
        <v>СОШ 42</v>
      </c>
      <c r="G10" s="10" t="str">
        <f t="shared" si="0"/>
        <v>Колесниченко Валерий Юрьевич</v>
      </c>
      <c r="H10" s="29">
        <v>48</v>
      </c>
      <c r="I10" s="26">
        <v>8</v>
      </c>
      <c r="J10" s="26">
        <v>8</v>
      </c>
      <c r="K10" s="26">
        <v>8</v>
      </c>
      <c r="L10" s="26">
        <v>10</v>
      </c>
      <c r="M10" s="26">
        <v>52</v>
      </c>
      <c r="N10" s="21">
        <f t="shared" si="1"/>
        <v>134</v>
      </c>
      <c r="O10" s="7">
        <f t="shared" si="2"/>
        <v>0.67</v>
      </c>
      <c r="P10" s="8" t="s">
        <v>163</v>
      </c>
    </row>
    <row r="11" spans="1:16" x14ac:dyDescent="0.25">
      <c r="A11" s="12" t="s">
        <v>61</v>
      </c>
      <c r="B11" s="10" t="s">
        <v>105</v>
      </c>
      <c r="C11" s="10" t="s">
        <v>63</v>
      </c>
      <c r="D11" s="9">
        <v>8</v>
      </c>
      <c r="E11" s="9">
        <f>$E$6</f>
        <v>9</v>
      </c>
      <c r="F11" s="9" t="str">
        <f t="shared" si="0"/>
        <v>СОШ 42</v>
      </c>
      <c r="G11" s="3" t="str">
        <f t="shared" si="0"/>
        <v>Колесниченко Валерий Юрьевич</v>
      </c>
      <c r="H11" s="29">
        <v>46</v>
      </c>
      <c r="I11" s="26">
        <v>8</v>
      </c>
      <c r="J11" s="26">
        <v>8</v>
      </c>
      <c r="K11" s="26">
        <v>10</v>
      </c>
      <c r="L11" s="26">
        <v>10</v>
      </c>
      <c r="M11" s="26">
        <v>48</v>
      </c>
      <c r="N11" s="21">
        <f t="shared" si="1"/>
        <v>130</v>
      </c>
      <c r="O11" s="7">
        <f t="shared" si="2"/>
        <v>0.65</v>
      </c>
      <c r="P11" s="8" t="s">
        <v>163</v>
      </c>
    </row>
    <row r="12" spans="1:16" x14ac:dyDescent="0.25">
      <c r="A12" s="2" t="s">
        <v>106</v>
      </c>
      <c r="B12" s="2" t="s">
        <v>107</v>
      </c>
      <c r="C12" s="2" t="s">
        <v>27</v>
      </c>
      <c r="D12" s="4">
        <v>9</v>
      </c>
      <c r="E12" s="4">
        <f t="shared" ref="E12:G14" si="3">E11</f>
        <v>9</v>
      </c>
      <c r="F12" s="4" t="str">
        <f t="shared" si="3"/>
        <v>СОШ 42</v>
      </c>
      <c r="G12" s="6" t="str">
        <f t="shared" si="3"/>
        <v>Колесниченко Валерий Юрьевич</v>
      </c>
      <c r="H12" s="27">
        <v>32</v>
      </c>
      <c r="I12" s="28">
        <v>4</v>
      </c>
      <c r="J12" s="28">
        <v>4</v>
      </c>
      <c r="K12" s="28">
        <v>6</v>
      </c>
      <c r="L12" s="28">
        <v>7</v>
      </c>
      <c r="M12" s="28">
        <v>32</v>
      </c>
      <c r="N12" s="21">
        <f t="shared" si="1"/>
        <v>85</v>
      </c>
      <c r="O12" s="7">
        <f t="shared" si="2"/>
        <v>0.42499999999999999</v>
      </c>
      <c r="P12" s="8" t="s">
        <v>164</v>
      </c>
    </row>
    <row r="13" spans="1:16" x14ac:dyDescent="0.25">
      <c r="A13" s="3" t="s">
        <v>97</v>
      </c>
      <c r="B13" s="3" t="s">
        <v>26</v>
      </c>
      <c r="C13" s="3" t="s">
        <v>38</v>
      </c>
      <c r="D13" s="9">
        <v>10</v>
      </c>
      <c r="E13" s="9">
        <f t="shared" si="3"/>
        <v>9</v>
      </c>
      <c r="F13" s="9" t="str">
        <f t="shared" si="3"/>
        <v>СОШ 42</v>
      </c>
      <c r="G13" s="10" t="str">
        <f t="shared" si="3"/>
        <v>Колесниченко Валерий Юрьевич</v>
      </c>
      <c r="H13" s="29">
        <v>40</v>
      </c>
      <c r="I13" s="26">
        <v>4</v>
      </c>
      <c r="J13" s="26">
        <v>4</v>
      </c>
      <c r="K13" s="26">
        <v>6</v>
      </c>
      <c r="L13" s="26">
        <v>3</v>
      </c>
      <c r="M13" s="26">
        <v>28</v>
      </c>
      <c r="N13" s="21">
        <f t="shared" si="1"/>
        <v>85</v>
      </c>
      <c r="O13" s="7">
        <f t="shared" si="2"/>
        <v>0.42499999999999999</v>
      </c>
      <c r="P13" s="8" t="s">
        <v>164</v>
      </c>
    </row>
    <row r="14" spans="1:16" x14ac:dyDescent="0.25">
      <c r="A14" s="12" t="s">
        <v>98</v>
      </c>
      <c r="B14" s="10" t="s">
        <v>99</v>
      </c>
      <c r="C14" s="10" t="s">
        <v>100</v>
      </c>
      <c r="D14" s="9">
        <v>11</v>
      </c>
      <c r="E14" s="9">
        <f t="shared" si="3"/>
        <v>9</v>
      </c>
      <c r="F14" s="9" t="str">
        <f t="shared" si="3"/>
        <v>СОШ 42</v>
      </c>
      <c r="G14" s="3" t="str">
        <f t="shared" si="3"/>
        <v>Колесниченко Валерий Юрьевич</v>
      </c>
      <c r="H14" s="29">
        <v>32</v>
      </c>
      <c r="I14" s="26">
        <v>4</v>
      </c>
      <c r="J14" s="26">
        <v>4</v>
      </c>
      <c r="K14" s="26">
        <v>4</v>
      </c>
      <c r="L14" s="26">
        <v>7</v>
      </c>
      <c r="M14" s="26">
        <v>28</v>
      </c>
      <c r="N14" s="21">
        <f t="shared" si="1"/>
        <v>79</v>
      </c>
      <c r="O14" s="7">
        <f t="shared" si="2"/>
        <v>0.39500000000000002</v>
      </c>
      <c r="P14" s="8" t="s">
        <v>164</v>
      </c>
    </row>
    <row r="15" spans="1:16" x14ac:dyDescent="0.25">
      <c r="A15" s="14" t="s">
        <v>108</v>
      </c>
      <c r="B15" s="14" t="s">
        <v>109</v>
      </c>
      <c r="C15" s="14" t="s">
        <v>27</v>
      </c>
      <c r="D15" s="15">
        <v>12</v>
      </c>
      <c r="E15" s="15">
        <f t="shared" ref="E15:G21" si="4">E11</f>
        <v>9</v>
      </c>
      <c r="F15" s="15" t="str">
        <f t="shared" si="4"/>
        <v>СОШ 42</v>
      </c>
      <c r="G15" s="18" t="str">
        <f t="shared" si="4"/>
        <v>Колесниченко Валерий Юрьевич</v>
      </c>
      <c r="H15" s="30">
        <v>28</v>
      </c>
      <c r="I15" s="31">
        <v>4</v>
      </c>
      <c r="J15" s="31">
        <v>8</v>
      </c>
      <c r="K15" s="31">
        <v>6</v>
      </c>
      <c r="L15" s="31">
        <v>3</v>
      </c>
      <c r="M15" s="31">
        <v>32</v>
      </c>
      <c r="N15" s="21">
        <f t="shared" si="1"/>
        <v>81</v>
      </c>
      <c r="O15" s="7">
        <f t="shared" si="2"/>
        <v>0.40500000000000003</v>
      </c>
      <c r="P15" s="8" t="s">
        <v>164</v>
      </c>
    </row>
    <row r="16" spans="1:16" x14ac:dyDescent="0.25">
      <c r="A16" s="3" t="s">
        <v>110</v>
      </c>
      <c r="B16" s="3" t="s">
        <v>111</v>
      </c>
      <c r="C16" s="3" t="s">
        <v>69</v>
      </c>
      <c r="D16" s="9">
        <v>13</v>
      </c>
      <c r="E16" s="9">
        <f t="shared" si="4"/>
        <v>9</v>
      </c>
      <c r="F16" s="9" t="str">
        <f t="shared" si="4"/>
        <v>СОШ 42</v>
      </c>
      <c r="G16" s="10" t="str">
        <f t="shared" si="4"/>
        <v>Колесниченко Валерий Юрьевич</v>
      </c>
      <c r="H16" s="29">
        <v>32</v>
      </c>
      <c r="I16" s="26">
        <v>6</v>
      </c>
      <c r="J16" s="26">
        <v>6</v>
      </c>
      <c r="K16" s="26">
        <v>4</v>
      </c>
      <c r="L16" s="26">
        <v>7</v>
      </c>
      <c r="M16" s="26">
        <v>36</v>
      </c>
      <c r="N16" s="21">
        <f t="shared" si="1"/>
        <v>91</v>
      </c>
      <c r="O16" s="7">
        <f t="shared" si="2"/>
        <v>0.45500000000000002</v>
      </c>
      <c r="P16" s="8" t="s">
        <v>164</v>
      </c>
    </row>
    <row r="17" spans="1:16" x14ac:dyDescent="0.25">
      <c r="A17" s="12" t="s">
        <v>112</v>
      </c>
      <c r="B17" s="10" t="s">
        <v>26</v>
      </c>
      <c r="C17" s="10" t="s">
        <v>113</v>
      </c>
      <c r="D17" s="9">
        <v>14</v>
      </c>
      <c r="E17" s="9">
        <f t="shared" si="4"/>
        <v>9</v>
      </c>
      <c r="F17" s="9" t="str">
        <f t="shared" si="4"/>
        <v>СОШ 42</v>
      </c>
      <c r="G17" s="3" t="str">
        <f t="shared" si="4"/>
        <v>Колесниченко Валерий Юрьевич</v>
      </c>
      <c r="H17" s="29">
        <v>28</v>
      </c>
      <c r="I17" s="26">
        <v>6</v>
      </c>
      <c r="J17" s="26">
        <v>6</v>
      </c>
      <c r="K17" s="26">
        <v>6</v>
      </c>
      <c r="L17" s="26">
        <v>3</v>
      </c>
      <c r="M17" s="26">
        <v>28</v>
      </c>
      <c r="N17" s="21">
        <f t="shared" si="1"/>
        <v>77</v>
      </c>
      <c r="O17" s="7">
        <f t="shared" si="2"/>
        <v>0.38500000000000001</v>
      </c>
      <c r="P17" s="8" t="s">
        <v>164</v>
      </c>
    </row>
    <row r="18" spans="1:16" x14ac:dyDescent="0.25">
      <c r="A18" s="19" t="s">
        <v>114</v>
      </c>
      <c r="B18" s="3" t="s">
        <v>62</v>
      </c>
      <c r="C18" s="3" t="s">
        <v>82</v>
      </c>
      <c r="D18" s="9">
        <v>15</v>
      </c>
      <c r="E18" s="9">
        <f t="shared" si="4"/>
        <v>9</v>
      </c>
      <c r="F18" s="9" t="str">
        <f t="shared" si="4"/>
        <v>СОШ 42</v>
      </c>
      <c r="G18" s="10" t="str">
        <f t="shared" si="4"/>
        <v>Колесниченко Валерий Юрьевич</v>
      </c>
      <c r="H18" s="29">
        <v>34</v>
      </c>
      <c r="I18" s="26">
        <v>6</v>
      </c>
      <c r="J18" s="26">
        <v>4</v>
      </c>
      <c r="K18" s="26">
        <v>4</v>
      </c>
      <c r="L18" s="26">
        <v>3</v>
      </c>
      <c r="M18" s="26">
        <v>28</v>
      </c>
      <c r="N18" s="21">
        <f t="shared" si="1"/>
        <v>79</v>
      </c>
      <c r="O18" s="7">
        <f t="shared" si="2"/>
        <v>0.39500000000000002</v>
      </c>
      <c r="P18" s="8" t="s">
        <v>164</v>
      </c>
    </row>
    <row r="19" spans="1:16" x14ac:dyDescent="0.25">
      <c r="A19" s="19" t="s">
        <v>115</v>
      </c>
      <c r="B19" s="3" t="s">
        <v>31</v>
      </c>
      <c r="C19" s="3" t="s">
        <v>116</v>
      </c>
      <c r="D19" s="9">
        <v>16</v>
      </c>
      <c r="E19" s="9">
        <f t="shared" si="4"/>
        <v>9</v>
      </c>
      <c r="F19" s="9" t="str">
        <f t="shared" si="4"/>
        <v>СОШ 42</v>
      </c>
      <c r="G19" s="10" t="str">
        <f t="shared" si="4"/>
        <v>Колесниченко Валерий Юрьевич</v>
      </c>
      <c r="H19" s="29">
        <v>42</v>
      </c>
      <c r="I19" s="26">
        <v>4</v>
      </c>
      <c r="J19" s="26">
        <v>4</v>
      </c>
      <c r="K19" s="26">
        <v>6</v>
      </c>
      <c r="L19" s="26">
        <v>3</v>
      </c>
      <c r="M19" s="26">
        <v>34</v>
      </c>
      <c r="N19" s="21">
        <f t="shared" si="1"/>
        <v>93</v>
      </c>
      <c r="O19" s="7">
        <f t="shared" si="2"/>
        <v>0.46500000000000002</v>
      </c>
      <c r="P19" s="8" t="s">
        <v>164</v>
      </c>
    </row>
    <row r="20" spans="1:16" x14ac:dyDescent="0.25">
      <c r="A20" s="3" t="s">
        <v>117</v>
      </c>
      <c r="B20" s="3" t="s">
        <v>118</v>
      </c>
      <c r="C20" s="3" t="s">
        <v>119</v>
      </c>
      <c r="D20" s="9">
        <v>17</v>
      </c>
      <c r="E20" s="9">
        <f t="shared" si="4"/>
        <v>9</v>
      </c>
      <c r="F20" s="9" t="str">
        <f t="shared" si="4"/>
        <v>СОШ 42</v>
      </c>
      <c r="G20" s="10" t="str">
        <f t="shared" si="4"/>
        <v>Колесниченко Валерий Юрьевич</v>
      </c>
      <c r="H20" s="29">
        <v>36</v>
      </c>
      <c r="I20" s="26">
        <v>4</v>
      </c>
      <c r="J20" s="26">
        <v>4</v>
      </c>
      <c r="K20" s="26">
        <v>4</v>
      </c>
      <c r="L20" s="26">
        <v>7</v>
      </c>
      <c r="M20" s="26">
        <v>34</v>
      </c>
      <c r="N20" s="21">
        <f t="shared" si="1"/>
        <v>89</v>
      </c>
      <c r="O20" s="7">
        <f t="shared" si="2"/>
        <v>0.44500000000000001</v>
      </c>
      <c r="P20" s="8" t="s">
        <v>164</v>
      </c>
    </row>
    <row r="21" spans="1:16" x14ac:dyDescent="0.25">
      <c r="A21" s="3" t="s">
        <v>120</v>
      </c>
      <c r="B21" s="3" t="s">
        <v>31</v>
      </c>
      <c r="C21" s="3" t="s">
        <v>121</v>
      </c>
      <c r="D21" s="9">
        <v>18</v>
      </c>
      <c r="E21" s="9">
        <f t="shared" si="4"/>
        <v>9</v>
      </c>
      <c r="F21" s="9" t="str">
        <f t="shared" si="4"/>
        <v>СОШ 42</v>
      </c>
      <c r="G21" s="10" t="str">
        <f t="shared" si="4"/>
        <v>Колесниченко Валерий Юрьевич</v>
      </c>
      <c r="H21" s="29">
        <v>40</v>
      </c>
      <c r="I21" s="26">
        <v>4</v>
      </c>
      <c r="J21" s="26">
        <v>4</v>
      </c>
      <c r="K21" s="26">
        <v>4</v>
      </c>
      <c r="L21" s="26">
        <v>10</v>
      </c>
      <c r="M21" s="26">
        <v>26</v>
      </c>
      <c r="N21" s="21">
        <f t="shared" si="1"/>
        <v>88</v>
      </c>
      <c r="O21" s="7">
        <f t="shared" si="2"/>
        <v>0.44</v>
      </c>
      <c r="P21" s="8" t="s">
        <v>164</v>
      </c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1"/>
        <v>0</v>
      </c>
      <c r="O22" s="7">
        <f t="shared" si="2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1"/>
        <v>0</v>
      </c>
      <c r="O23" s="7">
        <f t="shared" si="2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1"/>
        <v>0</v>
      </c>
      <c r="O24" s="7">
        <f t="shared" si="2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1"/>
        <v>0</v>
      </c>
      <c r="O25" s="7">
        <f t="shared" si="2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1"/>
        <v>0</v>
      </c>
      <c r="O26" s="7">
        <f t="shared" si="2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1"/>
        <v>0</v>
      </c>
      <c r="O27" s="7">
        <f t="shared" si="2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1"/>
        <v>0</v>
      </c>
      <c r="O28" s="7">
        <f t="shared" si="2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1"/>
        <v>0</v>
      </c>
      <c r="O29" s="7">
        <f t="shared" si="2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1"/>
        <v>0</v>
      </c>
      <c r="O30" s="7">
        <f t="shared" si="2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1"/>
        <v>0</v>
      </c>
      <c r="O31" s="7">
        <f t="shared" si="2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1"/>
        <v>0</v>
      </c>
      <c r="O32" s="7">
        <f t="shared" si="2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1"/>
        <v>0</v>
      </c>
      <c r="O33" s="7">
        <f t="shared" si="2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5" x14ac:dyDescent="0.25"/>
  <cols>
    <col min="1" max="1" width="12.42578125" customWidth="1"/>
    <col min="2" max="2" width="9.7109375" customWidth="1"/>
    <col min="3" max="3" width="16.85546875" customWidth="1"/>
    <col min="4" max="4" width="8.42578125" bestFit="1" customWidth="1"/>
    <col min="7" max="7" width="28.85546875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40" t="s">
        <v>173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24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25.5" x14ac:dyDescent="0.25">
      <c r="A4" s="2" t="s">
        <v>29</v>
      </c>
      <c r="B4" s="2" t="s">
        <v>52</v>
      </c>
      <c r="C4" s="2" t="s">
        <v>58</v>
      </c>
      <c r="D4" s="4">
        <v>1</v>
      </c>
      <c r="E4" s="5">
        <v>10</v>
      </c>
      <c r="F4" s="5" t="s">
        <v>28</v>
      </c>
      <c r="G4" s="2" t="s">
        <v>165</v>
      </c>
      <c r="H4" s="27">
        <v>32</v>
      </c>
      <c r="I4" s="28">
        <v>8</v>
      </c>
      <c r="J4" s="28">
        <v>2</v>
      </c>
      <c r="K4" s="28">
        <v>2</v>
      </c>
      <c r="L4" s="28">
        <v>3</v>
      </c>
      <c r="M4" s="28">
        <v>46</v>
      </c>
      <c r="N4" s="21">
        <f>SUM(H4:M4)</f>
        <v>93</v>
      </c>
      <c r="O4" s="7">
        <f>N4/200</f>
        <v>0.46500000000000002</v>
      </c>
      <c r="P4" s="8" t="s">
        <v>164</v>
      </c>
    </row>
    <row r="5" spans="1:16" x14ac:dyDescent="0.25">
      <c r="A5" s="3" t="s">
        <v>59</v>
      </c>
      <c r="B5" s="3" t="s">
        <v>60</v>
      </c>
      <c r="C5" s="3" t="s">
        <v>47</v>
      </c>
      <c r="D5" s="9">
        <v>2</v>
      </c>
      <c r="E5" s="32">
        <f t="shared" ref="E5:E14" si="0">E4</f>
        <v>10</v>
      </c>
      <c r="F5" s="33" t="str">
        <f t="shared" ref="F5:F14" si="1">F4</f>
        <v>СОШ 42</v>
      </c>
      <c r="G5" s="33" t="str">
        <f t="shared" ref="G5:G14" si="2">G4</f>
        <v>Колесниченко Валерий Юрьевич</v>
      </c>
      <c r="H5" s="29">
        <v>32</v>
      </c>
      <c r="I5" s="26">
        <v>8</v>
      </c>
      <c r="J5" s="26">
        <v>2</v>
      </c>
      <c r="K5" s="26">
        <v>2</v>
      </c>
      <c r="L5" s="26">
        <v>3</v>
      </c>
      <c r="M5" s="26">
        <v>46</v>
      </c>
      <c r="N5" s="21">
        <f t="shared" ref="N5:N33" si="3">SUM(H5:M5)</f>
        <v>93</v>
      </c>
      <c r="O5" s="7">
        <f t="shared" ref="O5:O33" si="4">N5/200</f>
        <v>0.46500000000000002</v>
      </c>
      <c r="P5" s="8" t="s">
        <v>164</v>
      </c>
    </row>
    <row r="6" spans="1:16" x14ac:dyDescent="0.25">
      <c r="A6" s="2" t="s">
        <v>61</v>
      </c>
      <c r="B6" s="2" t="s">
        <v>62</v>
      </c>
      <c r="C6" s="2" t="s">
        <v>63</v>
      </c>
      <c r="D6" s="4">
        <v>3</v>
      </c>
      <c r="E6" s="9">
        <f t="shared" si="0"/>
        <v>10</v>
      </c>
      <c r="F6" s="9" t="str">
        <f t="shared" si="1"/>
        <v>СОШ 42</v>
      </c>
      <c r="G6" s="10" t="str">
        <f t="shared" si="2"/>
        <v>Колесниченко Валерий Юрьевич</v>
      </c>
      <c r="H6" s="27">
        <v>36</v>
      </c>
      <c r="I6" s="28">
        <v>8</v>
      </c>
      <c r="J6" s="28">
        <v>6</v>
      </c>
      <c r="K6" s="28">
        <v>8</v>
      </c>
      <c r="L6" s="28">
        <v>7</v>
      </c>
      <c r="M6" s="28">
        <v>58</v>
      </c>
      <c r="N6" s="21">
        <f t="shared" si="3"/>
        <v>123</v>
      </c>
      <c r="O6" s="7">
        <f t="shared" si="4"/>
        <v>0.61499999999999999</v>
      </c>
      <c r="P6" s="8" t="s">
        <v>163</v>
      </c>
    </row>
    <row r="7" spans="1:16" ht="25.5" x14ac:dyDescent="0.25">
      <c r="A7" s="2" t="s">
        <v>64</v>
      </c>
      <c r="B7" s="2" t="s">
        <v>65</v>
      </c>
      <c r="C7" s="2" t="s">
        <v>66</v>
      </c>
      <c r="D7" s="4">
        <v>4</v>
      </c>
      <c r="E7" s="5">
        <f t="shared" si="0"/>
        <v>10</v>
      </c>
      <c r="F7" s="5" t="str">
        <f t="shared" si="1"/>
        <v>СОШ 42</v>
      </c>
      <c r="G7" s="2" t="str">
        <f t="shared" si="2"/>
        <v>Колесниченко Валерий Юрьевич</v>
      </c>
      <c r="H7" s="27">
        <v>28</v>
      </c>
      <c r="I7" s="28">
        <v>2</v>
      </c>
      <c r="J7" s="28">
        <v>2</v>
      </c>
      <c r="K7" s="28">
        <v>2</v>
      </c>
      <c r="L7" s="28">
        <v>3</v>
      </c>
      <c r="M7" s="28">
        <v>28</v>
      </c>
      <c r="N7" s="21">
        <f t="shared" si="3"/>
        <v>65</v>
      </c>
      <c r="O7" s="7">
        <f t="shared" si="4"/>
        <v>0.32500000000000001</v>
      </c>
      <c r="P7" s="8" t="s">
        <v>164</v>
      </c>
    </row>
    <row r="8" spans="1:16" x14ac:dyDescent="0.25">
      <c r="A8" s="3" t="s">
        <v>67</v>
      </c>
      <c r="B8" s="3" t="s">
        <v>68</v>
      </c>
      <c r="C8" s="3" t="s">
        <v>69</v>
      </c>
      <c r="D8" s="9">
        <v>5</v>
      </c>
      <c r="E8" s="9">
        <f t="shared" si="0"/>
        <v>10</v>
      </c>
      <c r="F8" s="9" t="str">
        <f t="shared" si="1"/>
        <v>СОШ 42</v>
      </c>
      <c r="G8" s="10" t="str">
        <f t="shared" si="2"/>
        <v>Колесниченко Валерий Юрьевич</v>
      </c>
      <c r="H8" s="29">
        <v>26</v>
      </c>
      <c r="I8" s="26">
        <v>8</v>
      </c>
      <c r="J8" s="26">
        <v>4</v>
      </c>
      <c r="K8" s="26">
        <v>4</v>
      </c>
      <c r="L8" s="26">
        <v>7</v>
      </c>
      <c r="M8" s="26">
        <v>28</v>
      </c>
      <c r="N8" s="21">
        <f t="shared" si="3"/>
        <v>77</v>
      </c>
      <c r="O8" s="7">
        <f t="shared" si="4"/>
        <v>0.38500000000000001</v>
      </c>
      <c r="P8" s="8" t="s">
        <v>164</v>
      </c>
    </row>
    <row r="9" spans="1:16" x14ac:dyDescent="0.25">
      <c r="A9" s="3" t="s">
        <v>70</v>
      </c>
      <c r="B9" s="3" t="s">
        <v>31</v>
      </c>
      <c r="C9" s="3" t="s">
        <v>71</v>
      </c>
      <c r="D9" s="9">
        <v>6</v>
      </c>
      <c r="E9" s="9">
        <f t="shared" si="0"/>
        <v>10</v>
      </c>
      <c r="F9" s="9" t="str">
        <f t="shared" si="1"/>
        <v>СОШ 42</v>
      </c>
      <c r="G9" s="10" t="str">
        <f t="shared" si="2"/>
        <v>Колесниченко Валерий Юрьевич</v>
      </c>
      <c r="H9" s="29">
        <v>26</v>
      </c>
      <c r="I9" s="26">
        <v>8</v>
      </c>
      <c r="J9" s="26">
        <v>4</v>
      </c>
      <c r="K9" s="26">
        <v>4</v>
      </c>
      <c r="L9" s="26">
        <v>7</v>
      </c>
      <c r="M9" s="26">
        <v>28</v>
      </c>
      <c r="N9" s="21">
        <f t="shared" si="3"/>
        <v>77</v>
      </c>
      <c r="O9" s="7">
        <f t="shared" si="4"/>
        <v>0.38500000000000001</v>
      </c>
      <c r="P9" s="8" t="s">
        <v>164</v>
      </c>
    </row>
    <row r="10" spans="1:16" x14ac:dyDescent="0.25">
      <c r="A10" s="3" t="s">
        <v>73</v>
      </c>
      <c r="B10" s="3" t="s">
        <v>74</v>
      </c>
      <c r="C10" s="3" t="s">
        <v>76</v>
      </c>
      <c r="D10" s="9">
        <v>7</v>
      </c>
      <c r="E10" s="9">
        <f t="shared" si="0"/>
        <v>10</v>
      </c>
      <c r="F10" s="9" t="str">
        <f t="shared" si="1"/>
        <v>СОШ 42</v>
      </c>
      <c r="G10" s="10" t="str">
        <f t="shared" si="2"/>
        <v>Колесниченко Валерий Юрьевич</v>
      </c>
      <c r="H10" s="29">
        <v>44</v>
      </c>
      <c r="I10" s="26">
        <v>8</v>
      </c>
      <c r="J10" s="26">
        <v>4</v>
      </c>
      <c r="K10" s="26">
        <v>6</v>
      </c>
      <c r="L10" s="26">
        <v>7</v>
      </c>
      <c r="M10" s="26">
        <v>56</v>
      </c>
      <c r="N10" s="21">
        <f t="shared" si="3"/>
        <v>125</v>
      </c>
      <c r="O10" s="7">
        <f t="shared" si="4"/>
        <v>0.625</v>
      </c>
      <c r="P10" s="8" t="s">
        <v>162</v>
      </c>
    </row>
    <row r="11" spans="1:16" x14ac:dyDescent="0.25">
      <c r="A11" s="12" t="s">
        <v>72</v>
      </c>
      <c r="B11" s="10" t="s">
        <v>77</v>
      </c>
      <c r="C11" s="10" t="s">
        <v>78</v>
      </c>
      <c r="D11" s="9">
        <v>8</v>
      </c>
      <c r="E11" s="9">
        <f t="shared" si="0"/>
        <v>10</v>
      </c>
      <c r="F11" s="9" t="str">
        <f t="shared" si="1"/>
        <v>СОШ 42</v>
      </c>
      <c r="G11" s="3" t="str">
        <f t="shared" si="2"/>
        <v>Колесниченко Валерий Юрьевич</v>
      </c>
      <c r="H11" s="29">
        <v>32</v>
      </c>
      <c r="I11" s="26">
        <v>2</v>
      </c>
      <c r="J11" s="26">
        <v>6</v>
      </c>
      <c r="K11" s="26">
        <v>6</v>
      </c>
      <c r="L11" s="26">
        <v>3</v>
      </c>
      <c r="M11" s="26">
        <v>42</v>
      </c>
      <c r="N11" s="21">
        <f t="shared" si="3"/>
        <v>91</v>
      </c>
      <c r="O11" s="7">
        <f t="shared" si="4"/>
        <v>0.45500000000000002</v>
      </c>
      <c r="P11" s="8" t="s">
        <v>164</v>
      </c>
    </row>
    <row r="12" spans="1:16" ht="25.5" x14ac:dyDescent="0.25">
      <c r="A12" s="2" t="s">
        <v>85</v>
      </c>
      <c r="B12" s="2" t="s">
        <v>86</v>
      </c>
      <c r="C12" s="2" t="s">
        <v>87</v>
      </c>
      <c r="D12" s="4">
        <v>9</v>
      </c>
      <c r="E12" s="5">
        <f t="shared" si="0"/>
        <v>10</v>
      </c>
      <c r="F12" s="5" t="str">
        <f t="shared" si="1"/>
        <v>СОШ 42</v>
      </c>
      <c r="G12" s="2" t="str">
        <f t="shared" si="2"/>
        <v>Колесниченко Валерий Юрьевич</v>
      </c>
      <c r="H12" s="27">
        <v>24</v>
      </c>
      <c r="I12" s="28">
        <v>8</v>
      </c>
      <c r="J12" s="28">
        <v>6</v>
      </c>
      <c r="K12" s="28">
        <v>4</v>
      </c>
      <c r="L12" s="28">
        <v>7</v>
      </c>
      <c r="M12" s="28">
        <v>32</v>
      </c>
      <c r="N12" s="21">
        <f t="shared" si="3"/>
        <v>81</v>
      </c>
      <c r="O12" s="7">
        <f t="shared" si="4"/>
        <v>0.40500000000000003</v>
      </c>
      <c r="P12" s="8" t="s">
        <v>164</v>
      </c>
    </row>
    <row r="13" spans="1:16" x14ac:dyDescent="0.25">
      <c r="A13" s="3" t="s">
        <v>88</v>
      </c>
      <c r="B13" s="3" t="s">
        <v>89</v>
      </c>
      <c r="C13" s="3" t="s">
        <v>90</v>
      </c>
      <c r="D13" s="9">
        <v>10</v>
      </c>
      <c r="E13" s="9">
        <f t="shared" si="0"/>
        <v>10</v>
      </c>
      <c r="F13" s="9" t="str">
        <f t="shared" si="1"/>
        <v>СОШ 42</v>
      </c>
      <c r="G13" s="10" t="str">
        <f t="shared" si="2"/>
        <v>Колесниченко Валерий Юрьевич</v>
      </c>
      <c r="H13" s="29">
        <v>34</v>
      </c>
      <c r="I13" s="26">
        <v>2</v>
      </c>
      <c r="J13" s="26">
        <v>4</v>
      </c>
      <c r="K13" s="26">
        <v>4</v>
      </c>
      <c r="L13" s="26">
        <v>3</v>
      </c>
      <c r="M13" s="26">
        <v>32</v>
      </c>
      <c r="N13" s="21">
        <f t="shared" si="3"/>
        <v>79</v>
      </c>
      <c r="O13" s="7">
        <f t="shared" si="4"/>
        <v>0.39500000000000002</v>
      </c>
      <c r="P13" s="8" t="s">
        <v>164</v>
      </c>
    </row>
    <row r="14" spans="1:16" x14ac:dyDescent="0.25">
      <c r="A14" s="12" t="s">
        <v>91</v>
      </c>
      <c r="B14" s="10" t="s">
        <v>92</v>
      </c>
      <c r="C14" s="10" t="s">
        <v>93</v>
      </c>
      <c r="D14" s="9">
        <v>11</v>
      </c>
      <c r="E14" s="9">
        <f t="shared" si="0"/>
        <v>10</v>
      </c>
      <c r="F14" s="9" t="str">
        <f t="shared" si="1"/>
        <v>СОШ 42</v>
      </c>
      <c r="G14" s="3" t="str">
        <f t="shared" si="2"/>
        <v>Колесниченко Валерий Юрьевич</v>
      </c>
      <c r="H14" s="29">
        <v>28</v>
      </c>
      <c r="I14" s="26">
        <v>8</v>
      </c>
      <c r="J14" s="26">
        <v>2</v>
      </c>
      <c r="K14" s="26">
        <v>4</v>
      </c>
      <c r="L14" s="26">
        <v>7</v>
      </c>
      <c r="M14" s="26">
        <v>38</v>
      </c>
      <c r="N14" s="21">
        <f t="shared" si="3"/>
        <v>87</v>
      </c>
      <c r="O14" s="7">
        <f t="shared" si="4"/>
        <v>0.435</v>
      </c>
      <c r="P14" s="8" t="s">
        <v>164</v>
      </c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3"/>
        <v>0</v>
      </c>
      <c r="O15" s="7">
        <f t="shared" si="4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3"/>
        <v>0</v>
      </c>
      <c r="O16" s="7">
        <f t="shared" si="4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3"/>
        <v>0</v>
      </c>
      <c r="O17" s="7">
        <f t="shared" si="4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3"/>
        <v>0</v>
      </c>
      <c r="O18" s="7">
        <f t="shared" si="4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3"/>
        <v>0</v>
      </c>
      <c r="O19" s="7">
        <f t="shared" si="4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3"/>
        <v>0</v>
      </c>
      <c r="O20" s="7">
        <f t="shared" si="4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3"/>
        <v>0</v>
      </c>
      <c r="O21" s="7">
        <f t="shared" si="4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3"/>
        <v>0</v>
      </c>
      <c r="O22" s="7">
        <f t="shared" si="4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3"/>
        <v>0</v>
      </c>
      <c r="O23" s="7">
        <f t="shared" si="4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3"/>
        <v>0</v>
      </c>
      <c r="O24" s="7">
        <f t="shared" si="4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3"/>
        <v>0</v>
      </c>
      <c r="O25" s="7">
        <f t="shared" si="4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3"/>
        <v>0</v>
      </c>
      <c r="O26" s="7">
        <f t="shared" si="4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3"/>
        <v>0</v>
      </c>
      <c r="O27" s="7">
        <f t="shared" si="4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3"/>
        <v>0</v>
      </c>
      <c r="O28" s="7">
        <f t="shared" si="4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3"/>
        <v>0</v>
      </c>
      <c r="O29" s="7">
        <f t="shared" si="4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3"/>
        <v>0</v>
      </c>
      <c r="O30" s="7">
        <f t="shared" si="4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3"/>
        <v>0</v>
      </c>
      <c r="O31" s="7">
        <f t="shared" si="4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3"/>
        <v>0</v>
      </c>
      <c r="O32" s="7">
        <f t="shared" si="4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3"/>
        <v>0</v>
      </c>
      <c r="O33" s="7">
        <f t="shared" si="4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activeCell="S12" sqref="S12"/>
    </sheetView>
  </sheetViews>
  <sheetFormatPr defaultRowHeight="15" x14ac:dyDescent="0.25"/>
  <cols>
    <col min="1" max="1" width="11.7109375" bestFit="1" customWidth="1"/>
    <col min="2" max="2" width="12.28515625" customWidth="1"/>
    <col min="3" max="3" width="16.140625" customWidth="1"/>
    <col min="4" max="4" width="8.42578125" bestFit="1" customWidth="1"/>
    <col min="5" max="5" width="5.140625" customWidth="1"/>
    <col min="7" max="7" width="30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40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/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12" t="s">
        <v>161</v>
      </c>
      <c r="B4" s="10" t="s">
        <v>48</v>
      </c>
      <c r="C4" s="10" t="s">
        <v>75</v>
      </c>
      <c r="D4" s="9">
        <v>8</v>
      </c>
      <c r="E4" s="9">
        <f>E3</f>
        <v>0</v>
      </c>
      <c r="F4" s="9">
        <f>F3</f>
        <v>0</v>
      </c>
      <c r="G4" s="3">
        <f>G3</f>
        <v>0</v>
      </c>
      <c r="H4" s="29">
        <v>54</v>
      </c>
      <c r="I4" s="26">
        <v>8</v>
      </c>
      <c r="J4" s="26">
        <v>8</v>
      </c>
      <c r="K4" s="26">
        <v>8</v>
      </c>
      <c r="L4" s="26">
        <v>7</v>
      </c>
      <c r="M4" s="26">
        <v>56</v>
      </c>
      <c r="N4" s="21">
        <f>SUM(H4:M4)</f>
        <v>141</v>
      </c>
      <c r="O4" s="7">
        <f>N4/200</f>
        <v>0.70499999999999996</v>
      </c>
      <c r="P4" s="8" t="s">
        <v>162</v>
      </c>
    </row>
    <row r="5" spans="1:16" x14ac:dyDescent="0.25">
      <c r="A5" s="3" t="s">
        <v>30</v>
      </c>
      <c r="B5" s="3" t="s">
        <v>31</v>
      </c>
      <c r="C5" s="3" t="s">
        <v>32</v>
      </c>
      <c r="D5" s="9">
        <v>2</v>
      </c>
      <c r="E5" s="9">
        <f>E4</f>
        <v>0</v>
      </c>
      <c r="F5" s="9">
        <f>F4</f>
        <v>0</v>
      </c>
      <c r="G5" s="10">
        <f>G4</f>
        <v>0</v>
      </c>
      <c r="H5" s="29">
        <v>34</v>
      </c>
      <c r="I5" s="26">
        <v>8</v>
      </c>
      <c r="J5" s="26">
        <v>8</v>
      </c>
      <c r="K5" s="26">
        <v>8</v>
      </c>
      <c r="L5" s="26">
        <v>7</v>
      </c>
      <c r="M5" s="26">
        <v>54</v>
      </c>
      <c r="N5" s="21">
        <f>SUM(H5:M5)</f>
        <v>119</v>
      </c>
      <c r="O5" s="7">
        <f>N5/200</f>
        <v>0.59499999999999997</v>
      </c>
      <c r="P5" s="8" t="s">
        <v>163</v>
      </c>
    </row>
    <row r="6" spans="1:16" x14ac:dyDescent="0.25">
      <c r="A6" s="2" t="s">
        <v>33</v>
      </c>
      <c r="B6" s="2" t="s">
        <v>34</v>
      </c>
      <c r="C6" s="2" t="s">
        <v>35</v>
      </c>
      <c r="D6" s="4">
        <v>3</v>
      </c>
      <c r="E6" s="5">
        <f>E5</f>
        <v>0</v>
      </c>
      <c r="F6" s="5">
        <f>F5</f>
        <v>0</v>
      </c>
      <c r="G6" s="2">
        <f>G5</f>
        <v>0</v>
      </c>
      <c r="H6" s="27">
        <v>28</v>
      </c>
      <c r="I6" s="28">
        <v>8</v>
      </c>
      <c r="J6" s="28">
        <v>4</v>
      </c>
      <c r="K6" s="28">
        <v>6</v>
      </c>
      <c r="L6" s="28">
        <v>3</v>
      </c>
      <c r="M6" s="28">
        <v>36</v>
      </c>
      <c r="N6" s="21">
        <f>SUM(H6:M6)</f>
        <v>85</v>
      </c>
      <c r="O6" s="7">
        <f>N6/200</f>
        <v>0.42499999999999999</v>
      </c>
      <c r="P6" s="8" t="s">
        <v>164</v>
      </c>
    </row>
    <row r="7" spans="1:16" x14ac:dyDescent="0.25">
      <c r="A7" s="12" t="s">
        <v>53</v>
      </c>
      <c r="B7" s="10" t="s">
        <v>54</v>
      </c>
      <c r="C7" s="10" t="s">
        <v>55</v>
      </c>
      <c r="D7" s="9">
        <v>11</v>
      </c>
      <c r="E7" s="9">
        <f>E6</f>
        <v>0</v>
      </c>
      <c r="F7" s="9">
        <f>F6</f>
        <v>0</v>
      </c>
      <c r="G7" s="3">
        <f>G6</f>
        <v>0</v>
      </c>
      <c r="H7" s="29">
        <v>34</v>
      </c>
      <c r="I7" s="26">
        <v>6</v>
      </c>
      <c r="J7" s="26">
        <v>4</v>
      </c>
      <c r="K7" s="26">
        <v>2</v>
      </c>
      <c r="L7" s="26">
        <v>3</v>
      </c>
      <c r="M7" s="26">
        <v>34</v>
      </c>
      <c r="N7" s="21">
        <f>SUM(H7:M7)</f>
        <v>83</v>
      </c>
      <c r="O7" s="7">
        <f>N7/200</f>
        <v>0.41499999999999998</v>
      </c>
      <c r="P7" s="8" t="s">
        <v>164</v>
      </c>
    </row>
    <row r="8" spans="1:16" ht="15.75" customHeight="1" x14ac:dyDescent="0.25">
      <c r="A8" s="3" t="s">
        <v>80</v>
      </c>
      <c r="B8" s="3" t="s">
        <v>81</v>
      </c>
      <c r="C8" s="3" t="s">
        <v>82</v>
      </c>
      <c r="D8" s="9">
        <v>13</v>
      </c>
      <c r="E8" s="16">
        <f>E7</f>
        <v>0</v>
      </c>
      <c r="F8" s="16">
        <f>F7</f>
        <v>0</v>
      </c>
      <c r="G8" s="17">
        <f>G7</f>
        <v>0</v>
      </c>
      <c r="H8" s="29">
        <v>26</v>
      </c>
      <c r="I8" s="26">
        <v>8</v>
      </c>
      <c r="J8" s="26">
        <v>6</v>
      </c>
      <c r="K8" s="26">
        <v>6</v>
      </c>
      <c r="L8" s="26">
        <v>3</v>
      </c>
      <c r="M8" s="26">
        <v>34</v>
      </c>
      <c r="N8" s="21">
        <f>SUM(H8:M8)</f>
        <v>83</v>
      </c>
      <c r="O8" s="7">
        <f>N8/200</f>
        <v>0.41499999999999998</v>
      </c>
      <c r="P8" s="8" t="s">
        <v>164</v>
      </c>
    </row>
    <row r="9" spans="1:16" x14ac:dyDescent="0.25">
      <c r="A9" s="3" t="s">
        <v>51</v>
      </c>
      <c r="B9" s="3" t="s">
        <v>52</v>
      </c>
      <c r="C9" s="3" t="s">
        <v>32</v>
      </c>
      <c r="D9" s="9">
        <v>10</v>
      </c>
      <c r="E9" s="9">
        <f>E8</f>
        <v>0</v>
      </c>
      <c r="F9" s="9">
        <f>F8</f>
        <v>0</v>
      </c>
      <c r="G9" s="10">
        <f>G8</f>
        <v>0</v>
      </c>
      <c r="H9" s="29">
        <v>34</v>
      </c>
      <c r="I9" s="26">
        <v>6</v>
      </c>
      <c r="J9" s="26">
        <v>2</v>
      </c>
      <c r="K9" s="26">
        <v>4</v>
      </c>
      <c r="L9" s="26">
        <v>3</v>
      </c>
      <c r="M9" s="26">
        <v>30</v>
      </c>
      <c r="N9" s="21">
        <f>SUM(H9:M9)</f>
        <v>79</v>
      </c>
      <c r="O9" s="7">
        <f>N9/200</f>
        <v>0.39500000000000002</v>
      </c>
      <c r="P9" s="8" t="s">
        <v>164</v>
      </c>
    </row>
    <row r="10" spans="1:16" x14ac:dyDescent="0.25">
      <c r="A10" s="14" t="s">
        <v>56</v>
      </c>
      <c r="B10" s="14" t="s">
        <v>57</v>
      </c>
      <c r="C10" s="14" t="s">
        <v>27</v>
      </c>
      <c r="D10" s="15">
        <v>12</v>
      </c>
      <c r="E10" s="16">
        <f>E9</f>
        <v>0</v>
      </c>
      <c r="F10" s="16">
        <f>F9</f>
        <v>0</v>
      </c>
      <c r="G10" s="17">
        <f>G9</f>
        <v>0</v>
      </c>
      <c r="H10" s="30">
        <v>28</v>
      </c>
      <c r="I10" s="31">
        <v>8</v>
      </c>
      <c r="J10" s="31">
        <v>4</v>
      </c>
      <c r="K10" s="31">
        <v>6</v>
      </c>
      <c r="L10" s="31">
        <v>3</v>
      </c>
      <c r="M10" s="31">
        <v>30</v>
      </c>
      <c r="N10" s="21">
        <f>SUM(H10:M10)</f>
        <v>79</v>
      </c>
      <c r="O10" s="7">
        <f>N10/200</f>
        <v>0.39500000000000002</v>
      </c>
      <c r="P10" s="8" t="s">
        <v>164</v>
      </c>
    </row>
    <row r="11" spans="1:16" x14ac:dyDescent="0.25">
      <c r="A11" s="12" t="s">
        <v>83</v>
      </c>
      <c r="B11" s="10" t="s">
        <v>84</v>
      </c>
      <c r="C11" s="10" t="s">
        <v>82</v>
      </c>
      <c r="D11" s="9">
        <v>14</v>
      </c>
      <c r="E11" s="16">
        <f>E10</f>
        <v>0</v>
      </c>
      <c r="F11" s="16">
        <f>F10</f>
        <v>0</v>
      </c>
      <c r="G11" s="17">
        <f>G10</f>
        <v>0</v>
      </c>
      <c r="H11" s="29">
        <v>28</v>
      </c>
      <c r="I11" s="26">
        <v>2</v>
      </c>
      <c r="J11" s="26">
        <v>4</v>
      </c>
      <c r="K11" s="26">
        <v>6</v>
      </c>
      <c r="L11" s="26">
        <v>7</v>
      </c>
      <c r="M11" s="26">
        <v>32</v>
      </c>
      <c r="N11" s="21">
        <f>SUM(H11:M11)</f>
        <v>79</v>
      </c>
      <c r="O11" s="7">
        <f>N11/200</f>
        <v>0.39500000000000002</v>
      </c>
      <c r="P11" s="8" t="s">
        <v>164</v>
      </c>
    </row>
    <row r="12" spans="1:16" x14ac:dyDescent="0.25">
      <c r="A12" s="3" t="s">
        <v>39</v>
      </c>
      <c r="B12" s="3" t="s">
        <v>40</v>
      </c>
      <c r="C12" s="3" t="s">
        <v>41</v>
      </c>
      <c r="D12" s="9">
        <v>5</v>
      </c>
      <c r="E12" s="9">
        <f>E11</f>
        <v>0</v>
      </c>
      <c r="F12" s="9">
        <f>F11</f>
        <v>0</v>
      </c>
      <c r="G12" s="10">
        <f>G11</f>
        <v>0</v>
      </c>
      <c r="H12" s="29">
        <v>28</v>
      </c>
      <c r="I12" s="26">
        <v>6</v>
      </c>
      <c r="J12" s="26">
        <v>4</v>
      </c>
      <c r="K12" s="26">
        <v>4</v>
      </c>
      <c r="L12" s="26">
        <v>3</v>
      </c>
      <c r="M12" s="26">
        <v>32</v>
      </c>
      <c r="N12" s="21">
        <f>SUM(H12:M12)</f>
        <v>77</v>
      </c>
      <c r="O12" s="7">
        <f>N12/200</f>
        <v>0.38500000000000001</v>
      </c>
      <c r="P12" s="8" t="s">
        <v>164</v>
      </c>
    </row>
    <row r="13" spans="1:16" x14ac:dyDescent="0.25">
      <c r="A13" s="3" t="s">
        <v>42</v>
      </c>
      <c r="B13" s="3" t="s">
        <v>43</v>
      </c>
      <c r="C13" s="3" t="s">
        <v>44</v>
      </c>
      <c r="D13" s="9">
        <v>6</v>
      </c>
      <c r="E13" s="9">
        <f>E12</f>
        <v>0</v>
      </c>
      <c r="F13" s="9">
        <f>F12</f>
        <v>0</v>
      </c>
      <c r="G13" s="10">
        <f>G12</f>
        <v>0</v>
      </c>
      <c r="H13" s="29">
        <v>32</v>
      </c>
      <c r="I13" s="26">
        <v>6</v>
      </c>
      <c r="J13" s="26">
        <v>4</v>
      </c>
      <c r="K13" s="26">
        <v>2</v>
      </c>
      <c r="L13" s="26">
        <v>3</v>
      </c>
      <c r="M13" s="26">
        <v>30</v>
      </c>
      <c r="N13" s="21">
        <f>SUM(H13:M13)</f>
        <v>77</v>
      </c>
      <c r="O13" s="7">
        <f>N13/200</f>
        <v>0.38500000000000001</v>
      </c>
      <c r="P13" s="8" t="s">
        <v>164</v>
      </c>
    </row>
    <row r="14" spans="1:16" x14ac:dyDescent="0.25">
      <c r="A14" s="2" t="s">
        <v>25</v>
      </c>
      <c r="B14" s="2" t="s">
        <v>26</v>
      </c>
      <c r="C14" s="2" t="s">
        <v>27</v>
      </c>
      <c r="D14" s="4">
        <v>1</v>
      </c>
      <c r="E14" s="5">
        <v>11</v>
      </c>
      <c r="F14" s="5" t="s">
        <v>28</v>
      </c>
      <c r="G14" s="2" t="s">
        <v>165</v>
      </c>
      <c r="H14" s="27">
        <v>24</v>
      </c>
      <c r="I14" s="28">
        <v>8</v>
      </c>
      <c r="J14" s="28">
        <v>4</v>
      </c>
      <c r="K14" s="28">
        <v>4</v>
      </c>
      <c r="L14" s="28">
        <v>3</v>
      </c>
      <c r="M14" s="28">
        <v>32</v>
      </c>
      <c r="N14" s="21">
        <f>SUM(H14:M14)</f>
        <v>75</v>
      </c>
      <c r="O14" s="7">
        <f>N14/200</f>
        <v>0.375</v>
      </c>
      <c r="P14" s="8" t="s">
        <v>164</v>
      </c>
    </row>
    <row r="15" spans="1:16" x14ac:dyDescent="0.25">
      <c r="A15" s="2" t="s">
        <v>36</v>
      </c>
      <c r="B15" s="2" t="s">
        <v>37</v>
      </c>
      <c r="C15" s="2" t="s">
        <v>38</v>
      </c>
      <c r="D15" s="4">
        <v>4</v>
      </c>
      <c r="E15" s="5">
        <f>E14</f>
        <v>11</v>
      </c>
      <c r="F15" s="5" t="str">
        <f>F14</f>
        <v>СОШ 42</v>
      </c>
      <c r="G15" s="2" t="str">
        <f>G14</f>
        <v>Колесниченко Валерий Юрьевич</v>
      </c>
      <c r="H15" s="27">
        <v>24</v>
      </c>
      <c r="I15" s="28">
        <v>8</v>
      </c>
      <c r="J15" s="28">
        <v>4</v>
      </c>
      <c r="K15" s="28">
        <v>4</v>
      </c>
      <c r="L15" s="28">
        <v>7</v>
      </c>
      <c r="M15" s="28">
        <v>28</v>
      </c>
      <c r="N15" s="21">
        <f>SUM(H15:M15)</f>
        <v>75</v>
      </c>
      <c r="O15" s="7">
        <f>N15/200</f>
        <v>0.375</v>
      </c>
      <c r="P15" s="8" t="s">
        <v>164</v>
      </c>
    </row>
    <row r="16" spans="1:16" x14ac:dyDescent="0.25">
      <c r="A16" s="3" t="s">
        <v>45</v>
      </c>
      <c r="B16" s="3" t="s">
        <v>46</v>
      </c>
      <c r="C16" s="3" t="s">
        <v>47</v>
      </c>
      <c r="D16" s="9">
        <v>7</v>
      </c>
      <c r="E16" s="9">
        <f>E15</f>
        <v>11</v>
      </c>
      <c r="F16" s="9" t="str">
        <f>F15</f>
        <v>СОШ 42</v>
      </c>
      <c r="G16" s="10" t="str">
        <f>G15</f>
        <v>Колесниченко Валерий Юрьевич</v>
      </c>
      <c r="H16" s="29">
        <v>24</v>
      </c>
      <c r="I16" s="26">
        <v>6</v>
      </c>
      <c r="J16" s="26">
        <v>4</v>
      </c>
      <c r="K16" s="26">
        <v>4</v>
      </c>
      <c r="L16" s="26">
        <v>3</v>
      </c>
      <c r="M16" s="26">
        <v>32</v>
      </c>
      <c r="N16" s="21">
        <f>SUM(H16:M16)</f>
        <v>73</v>
      </c>
      <c r="O16" s="7">
        <f>N16/200</f>
        <v>0.36499999999999999</v>
      </c>
      <c r="P16" s="8" t="s">
        <v>164</v>
      </c>
    </row>
    <row r="17" spans="1:16" x14ac:dyDescent="0.25">
      <c r="A17" s="2" t="s">
        <v>49</v>
      </c>
      <c r="B17" s="2" t="s">
        <v>50</v>
      </c>
      <c r="C17" s="2" t="s">
        <v>47</v>
      </c>
      <c r="D17" s="4">
        <v>9</v>
      </c>
      <c r="E17" s="5">
        <f>E16</f>
        <v>11</v>
      </c>
      <c r="F17" s="5" t="str">
        <f>F16</f>
        <v>СОШ 42</v>
      </c>
      <c r="G17" s="2" t="str">
        <f>G16</f>
        <v>Колесниченко Валерий Юрьевич</v>
      </c>
      <c r="H17" s="27">
        <v>26</v>
      </c>
      <c r="I17" s="28">
        <v>6</v>
      </c>
      <c r="J17" s="28">
        <v>4</v>
      </c>
      <c r="K17" s="28">
        <v>4</v>
      </c>
      <c r="L17" s="28">
        <v>3</v>
      </c>
      <c r="M17" s="28">
        <v>30</v>
      </c>
      <c r="N17" s="21">
        <f>SUM(H17:M17)</f>
        <v>73</v>
      </c>
      <c r="O17" s="7">
        <f>N17/200</f>
        <v>0.36499999999999999</v>
      </c>
      <c r="P17" s="8" t="s">
        <v>164</v>
      </c>
    </row>
    <row r="18" spans="1:16" x14ac:dyDescent="0.25">
      <c r="A18" s="3" t="s">
        <v>166</v>
      </c>
      <c r="B18" s="3" t="s">
        <v>167</v>
      </c>
      <c r="C18" s="3" t="s">
        <v>168</v>
      </c>
      <c r="D18" s="9">
        <v>15</v>
      </c>
      <c r="E18" s="20">
        <v>11</v>
      </c>
      <c r="F18" s="16" t="str">
        <f>F17</f>
        <v>СОШ 42</v>
      </c>
      <c r="G18" s="17" t="str">
        <f>G17</f>
        <v>Колесниченко Валерий Юрьевич</v>
      </c>
      <c r="H18" s="35" t="s">
        <v>169</v>
      </c>
      <c r="I18" s="26">
        <v>3</v>
      </c>
      <c r="J18" s="26">
        <v>6</v>
      </c>
      <c r="K18" s="26">
        <v>4</v>
      </c>
      <c r="L18" s="26">
        <v>7</v>
      </c>
      <c r="M18" s="26">
        <v>32</v>
      </c>
      <c r="N18" s="21">
        <f>SUM(H18:M18)</f>
        <v>52</v>
      </c>
      <c r="O18" s="7">
        <f>N18/200</f>
        <v>0.26</v>
      </c>
      <c r="P18" s="8" t="s">
        <v>164</v>
      </c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>SUM(H19:M19)</f>
        <v>0</v>
      </c>
      <c r="O19" s="7">
        <f>N19/200</f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ref="N20:N33" si="0">SUM(H20:M20)</f>
        <v>0</v>
      </c>
      <c r="O20" s="7">
        <f t="shared" ref="O20:O33" si="1">N20/200</f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sortState ref="A4:P20">
    <sortCondition descending="1" ref="O4:O20"/>
  </sortState>
  <mergeCells count="2">
    <mergeCell ref="A1:P1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2022-10-03T16:38:55Z</dcterms:modified>
</cp:coreProperties>
</file>