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 activeTab="6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9" r:id="rId7"/>
  </sheets>
  <definedNames>
    <definedName name="_xlnm._FilterDatabase" localSheetId="6" hidden="1">'11 класс'!$A$4:$X$13</definedName>
    <definedName name="_xlnm._FilterDatabase" localSheetId="0" hidden="1">'5 класс'!$Q$1:$Q$43</definedName>
    <definedName name="_xlnm._FilterDatabase" localSheetId="4" hidden="1">'9 класс'!$A$4:$T$23</definedName>
  </definedNames>
  <calcPr calcId="144525"/>
</workbook>
</file>

<file path=xl/calcChain.xml><?xml version="1.0" encoding="utf-8"?>
<calcChain xmlns="http://schemas.openxmlformats.org/spreadsheetml/2006/main">
  <c r="P9" i="1" l="1"/>
  <c r="P15" i="1"/>
  <c r="P14" i="3"/>
  <c r="W43" i="9" l="1"/>
  <c r="X43" i="9" s="1"/>
  <c r="W42" i="9"/>
  <c r="X42" i="9" s="1"/>
  <c r="W41" i="9"/>
  <c r="X41" i="9" s="1"/>
  <c r="W40" i="9"/>
  <c r="X40" i="9" s="1"/>
  <c r="W39" i="9"/>
  <c r="X39" i="9" s="1"/>
  <c r="W38" i="9"/>
  <c r="X38" i="9" s="1"/>
  <c r="W37" i="9"/>
  <c r="X37" i="9" s="1"/>
  <c r="W36" i="9"/>
  <c r="X36" i="9" s="1"/>
  <c r="W35" i="9"/>
  <c r="X35" i="9" s="1"/>
  <c r="W34" i="9"/>
  <c r="X34" i="9" s="1"/>
  <c r="W33" i="9"/>
  <c r="X33" i="9" s="1"/>
  <c r="W32" i="9"/>
  <c r="X32" i="9" s="1"/>
  <c r="W31" i="9"/>
  <c r="X31" i="9" s="1"/>
  <c r="W30" i="9"/>
  <c r="X30" i="9" s="1"/>
  <c r="W29" i="9"/>
  <c r="X29" i="9" s="1"/>
  <c r="W28" i="9"/>
  <c r="X28" i="9" s="1"/>
  <c r="W27" i="9"/>
  <c r="X27" i="9" s="1"/>
  <c r="W26" i="9"/>
  <c r="X26" i="9" s="1"/>
  <c r="W25" i="9"/>
  <c r="X25" i="9" s="1"/>
  <c r="W24" i="9"/>
  <c r="X24" i="9" s="1"/>
  <c r="W23" i="9"/>
  <c r="X23" i="9" s="1"/>
  <c r="W22" i="9"/>
  <c r="X22" i="9" s="1"/>
  <c r="W21" i="9"/>
  <c r="X21" i="9" s="1"/>
  <c r="W20" i="9"/>
  <c r="X20" i="9" s="1"/>
  <c r="W19" i="9"/>
  <c r="X19" i="9" s="1"/>
  <c r="W18" i="9"/>
  <c r="X18" i="9" s="1"/>
  <c r="W17" i="9"/>
  <c r="X17" i="9" s="1"/>
  <c r="W16" i="9"/>
  <c r="X16" i="9" s="1"/>
  <c r="W15" i="9"/>
  <c r="X15" i="9" s="1"/>
  <c r="W14" i="9"/>
  <c r="X14" i="9" s="1"/>
  <c r="W5" i="9"/>
  <c r="X5" i="9" s="1"/>
  <c r="W4" i="9"/>
  <c r="X4" i="9" s="1"/>
  <c r="W11" i="9"/>
  <c r="X11" i="9" s="1"/>
  <c r="W13" i="9"/>
  <c r="X13" i="9" s="1"/>
  <c r="W8" i="9"/>
  <c r="X8" i="9" s="1"/>
  <c r="W10" i="9"/>
  <c r="X10" i="9" s="1"/>
  <c r="W7" i="9"/>
  <c r="X7" i="9" s="1"/>
  <c r="W12" i="9"/>
  <c r="X12" i="9" s="1"/>
  <c r="W6" i="9"/>
  <c r="X6" i="9" s="1"/>
  <c r="W9" i="9"/>
  <c r="X9" i="9" s="1"/>
  <c r="W4" i="7"/>
  <c r="X4" i="7" s="1"/>
  <c r="W12" i="7"/>
  <c r="X12" i="7" s="1"/>
  <c r="W9" i="7"/>
  <c r="X9" i="7" s="1"/>
  <c r="W11" i="7"/>
  <c r="X11" i="7" s="1"/>
  <c r="W10" i="7"/>
  <c r="X10" i="7" s="1"/>
  <c r="W7" i="7"/>
  <c r="X7" i="7" s="1"/>
  <c r="W5" i="7"/>
  <c r="X5" i="7" s="1"/>
  <c r="W13" i="7"/>
  <c r="X13" i="7" s="1"/>
  <c r="W8" i="7"/>
  <c r="X8" i="7" s="1"/>
  <c r="W14" i="7"/>
  <c r="X14" i="7" s="1"/>
  <c r="W15" i="7"/>
  <c r="X15" i="7" s="1"/>
  <c r="W16" i="7"/>
  <c r="X16" i="7" s="1"/>
  <c r="W17" i="7"/>
  <c r="X17" i="7" s="1"/>
  <c r="W18" i="7"/>
  <c r="X18" i="7" s="1"/>
  <c r="W19" i="7"/>
  <c r="X19" i="7" s="1"/>
  <c r="W20" i="7"/>
  <c r="X20" i="7" s="1"/>
  <c r="W21" i="7"/>
  <c r="X21" i="7" s="1"/>
  <c r="W22" i="7"/>
  <c r="X22" i="7" s="1"/>
  <c r="W23" i="7"/>
  <c r="X23" i="7" s="1"/>
  <c r="W24" i="7"/>
  <c r="X24" i="7" s="1"/>
  <c r="W25" i="7"/>
  <c r="X25" i="7" s="1"/>
  <c r="W26" i="7"/>
  <c r="X26" i="7" s="1"/>
  <c r="W27" i="7"/>
  <c r="X27" i="7" s="1"/>
  <c r="W28" i="7"/>
  <c r="X28" i="7" s="1"/>
  <c r="W29" i="7"/>
  <c r="X29" i="7" s="1"/>
  <c r="W30" i="7"/>
  <c r="X30" i="7" s="1"/>
  <c r="W31" i="7"/>
  <c r="X31" i="7" s="1"/>
  <c r="W32" i="7"/>
  <c r="X32" i="7" s="1"/>
  <c r="W33" i="7"/>
  <c r="X33" i="7" s="1"/>
  <c r="W34" i="7"/>
  <c r="X34" i="7" s="1"/>
  <c r="W35" i="7"/>
  <c r="X35" i="7" s="1"/>
  <c r="W36" i="7"/>
  <c r="X36" i="7" s="1"/>
  <c r="W37" i="7"/>
  <c r="X37" i="7" s="1"/>
  <c r="W38" i="7"/>
  <c r="X38" i="7" s="1"/>
  <c r="W39" i="7"/>
  <c r="X39" i="7" s="1"/>
  <c r="W40" i="7"/>
  <c r="X40" i="7" s="1"/>
  <c r="W41" i="7"/>
  <c r="X41" i="7" s="1"/>
  <c r="W42" i="7"/>
  <c r="X42" i="7" s="1"/>
  <c r="W43" i="7"/>
  <c r="X43" i="7" s="1"/>
  <c r="W6" i="7"/>
  <c r="X6" i="7" s="1"/>
  <c r="P17" i="1"/>
  <c r="Q17" i="1" s="1"/>
  <c r="P20" i="1"/>
  <c r="Q20" i="1" s="1"/>
  <c r="P18" i="1"/>
  <c r="Q18" i="1" s="1"/>
  <c r="P11" i="1"/>
  <c r="Q11" i="1" s="1"/>
  <c r="P12" i="1"/>
  <c r="Q12" i="1" s="1"/>
  <c r="P13" i="1"/>
  <c r="Q13" i="1" s="1"/>
  <c r="P8" i="1"/>
  <c r="Q8" i="1" s="1"/>
  <c r="P4" i="1"/>
  <c r="Q4" i="1" s="1"/>
  <c r="P6" i="1"/>
  <c r="Q6" i="1" s="1"/>
  <c r="P5" i="1"/>
  <c r="Q5" i="1" s="1"/>
  <c r="P21" i="1"/>
  <c r="Q21" i="1" s="1"/>
  <c r="P19" i="1"/>
  <c r="Q19" i="1" s="1"/>
  <c r="P14" i="1"/>
  <c r="Q14" i="1" s="1"/>
  <c r="Q15" i="1"/>
  <c r="Q9" i="1"/>
  <c r="P7" i="1"/>
  <c r="Q7" i="1" s="1"/>
  <c r="P16" i="1"/>
  <c r="Q16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10" i="1"/>
  <c r="Q10" i="1" s="1"/>
  <c r="S19" i="6" l="1"/>
  <c r="T19" i="6" s="1"/>
  <c r="S17" i="6"/>
  <c r="T17" i="6" s="1"/>
  <c r="S10" i="6"/>
  <c r="T10" i="6" s="1"/>
  <c r="S20" i="6"/>
  <c r="T20" i="6" s="1"/>
  <c r="S4" i="6"/>
  <c r="T4" i="6" s="1"/>
  <c r="S12" i="6"/>
  <c r="T12" i="6" s="1"/>
  <c r="S7" i="6"/>
  <c r="T7" i="6" s="1"/>
  <c r="S18" i="6"/>
  <c r="T18" i="6" s="1"/>
  <c r="S5" i="6"/>
  <c r="T5" i="6" s="1"/>
  <c r="S13" i="6"/>
  <c r="T13" i="6" s="1"/>
  <c r="S9" i="6"/>
  <c r="T9" i="6" s="1"/>
  <c r="S16" i="6"/>
  <c r="T16" i="6" s="1"/>
  <c r="S11" i="6"/>
  <c r="T11" i="6" s="1"/>
  <c r="S21" i="6"/>
  <c r="T21" i="6" s="1"/>
  <c r="S22" i="6"/>
  <c r="T22" i="6" s="1"/>
  <c r="S14" i="6"/>
  <c r="T14" i="6" s="1"/>
  <c r="S8" i="6"/>
  <c r="T8" i="6" s="1"/>
  <c r="S15" i="6"/>
  <c r="T15" i="6" s="1"/>
  <c r="S6" i="6"/>
  <c r="T6" i="6" s="1"/>
  <c r="S24" i="6"/>
  <c r="T24" i="6" s="1"/>
  <c r="S25" i="6"/>
  <c r="T25" i="6" s="1"/>
  <c r="S26" i="6"/>
  <c r="T26" i="6" s="1"/>
  <c r="S27" i="6"/>
  <c r="T27" i="6" s="1"/>
  <c r="S28" i="6"/>
  <c r="T28" i="6" s="1"/>
  <c r="S29" i="6"/>
  <c r="T29" i="6" s="1"/>
  <c r="S30" i="6"/>
  <c r="T30" i="6" s="1"/>
  <c r="S31" i="6"/>
  <c r="T31" i="6" s="1"/>
  <c r="S32" i="6"/>
  <c r="T32" i="6" s="1"/>
  <c r="S33" i="6"/>
  <c r="T33" i="6" s="1"/>
  <c r="S34" i="6"/>
  <c r="T34" i="6" s="1"/>
  <c r="S35" i="6"/>
  <c r="T35" i="6" s="1"/>
  <c r="S36" i="6"/>
  <c r="T36" i="6" s="1"/>
  <c r="S37" i="6"/>
  <c r="T37" i="6" s="1"/>
  <c r="S38" i="6"/>
  <c r="T38" i="6" s="1"/>
  <c r="S39" i="6"/>
  <c r="T39" i="6" s="1"/>
  <c r="S40" i="6"/>
  <c r="T40" i="6" s="1"/>
  <c r="S41" i="6"/>
  <c r="T41" i="6" s="1"/>
  <c r="S42" i="6"/>
  <c r="T42" i="6" s="1"/>
  <c r="S43" i="6"/>
  <c r="T43" i="6" s="1"/>
  <c r="S23" i="6"/>
  <c r="T23" i="6" s="1"/>
  <c r="R22" i="5"/>
  <c r="S22" i="5" s="1"/>
  <c r="R20" i="5"/>
  <c r="S20" i="5" s="1"/>
  <c r="R19" i="5"/>
  <c r="S19" i="5" s="1"/>
  <c r="R14" i="5"/>
  <c r="S14" i="5" s="1"/>
  <c r="R9" i="5"/>
  <c r="S9" i="5" s="1"/>
  <c r="R23" i="5"/>
  <c r="S23" i="5" s="1"/>
  <c r="R15" i="5"/>
  <c r="S15" i="5" s="1"/>
  <c r="R21" i="5"/>
  <c r="S21" i="5" s="1"/>
  <c r="R6" i="5"/>
  <c r="S6" i="5" s="1"/>
  <c r="R10" i="5"/>
  <c r="S10" i="5" s="1"/>
  <c r="R7" i="5"/>
  <c r="S7" i="5" s="1"/>
  <c r="R11" i="5"/>
  <c r="S11" i="5" s="1"/>
  <c r="R16" i="5"/>
  <c r="S16" i="5" s="1"/>
  <c r="R12" i="5"/>
  <c r="S12" i="5" s="1"/>
  <c r="R8" i="5"/>
  <c r="S8" i="5" s="1"/>
  <c r="R17" i="5"/>
  <c r="S17" i="5" s="1"/>
  <c r="R13" i="5"/>
  <c r="S13" i="5" s="1"/>
  <c r="R4" i="5"/>
  <c r="S4" i="5" s="1"/>
  <c r="R5" i="5"/>
  <c r="S5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18" i="5"/>
  <c r="S18" i="5" s="1"/>
  <c r="Q4" i="4"/>
  <c r="R4" i="4" s="1"/>
  <c r="Q13" i="4"/>
  <c r="R13" i="4" s="1"/>
  <c r="Q5" i="4"/>
  <c r="R5" i="4" s="1"/>
  <c r="Q14" i="4"/>
  <c r="R14" i="4" s="1"/>
  <c r="Q21" i="4"/>
  <c r="R21" i="4" s="1"/>
  <c r="Q8" i="4"/>
  <c r="R8" i="4" s="1"/>
  <c r="Q15" i="4"/>
  <c r="R15" i="4" s="1"/>
  <c r="Q16" i="4"/>
  <c r="R16" i="4" s="1"/>
  <c r="Q9" i="4"/>
  <c r="R9" i="4" s="1"/>
  <c r="Q22" i="4"/>
  <c r="R22" i="4" s="1"/>
  <c r="Q6" i="4"/>
  <c r="R6" i="4" s="1"/>
  <c r="Q17" i="4"/>
  <c r="R17" i="4" s="1"/>
  <c r="Q10" i="4"/>
  <c r="R10" i="4" s="1"/>
  <c r="Q7" i="4"/>
  <c r="R7" i="4" s="1"/>
  <c r="Q23" i="4"/>
  <c r="R23" i="4" s="1"/>
  <c r="Q11" i="4"/>
  <c r="R11" i="4" s="1"/>
  <c r="Q12" i="4"/>
  <c r="R12" i="4" s="1"/>
  <c r="Q18" i="4"/>
  <c r="R18" i="4" s="1"/>
  <c r="Q19" i="4"/>
  <c r="R19" i="4" s="1"/>
  <c r="Q24" i="4"/>
  <c r="R24" i="4" s="1"/>
  <c r="Q25" i="4"/>
  <c r="R25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3" i="4"/>
  <c r="R43" i="4" s="1"/>
  <c r="Q20" i="4"/>
  <c r="R20" i="4" s="1"/>
  <c r="P13" i="3"/>
  <c r="Q13" i="3" s="1"/>
  <c r="P4" i="3"/>
  <c r="Q4" i="3" s="1"/>
  <c r="P19" i="3"/>
  <c r="Q19" i="3" s="1"/>
  <c r="P12" i="3"/>
  <c r="Q12" i="3" s="1"/>
  <c r="Q14" i="3"/>
  <c r="P7" i="3"/>
  <c r="Q7" i="3" s="1"/>
  <c r="P6" i="3"/>
  <c r="Q6" i="3" s="1"/>
  <c r="P8" i="3"/>
  <c r="Q8" i="3" s="1"/>
  <c r="P5" i="3"/>
  <c r="Q5" i="3" s="1"/>
  <c r="P20" i="3"/>
  <c r="Q20" i="3" s="1"/>
  <c r="P22" i="3"/>
  <c r="Q22" i="3" s="1"/>
  <c r="P16" i="3"/>
  <c r="Q16" i="3" s="1"/>
  <c r="P17" i="3"/>
  <c r="Q17" i="3" s="1"/>
  <c r="P21" i="3"/>
  <c r="Q21" i="3" s="1"/>
  <c r="P23" i="3"/>
  <c r="Q23" i="3" s="1"/>
  <c r="P9" i="3"/>
  <c r="Q9" i="3" s="1"/>
  <c r="P10" i="3"/>
  <c r="Q10" i="3" s="1"/>
  <c r="P18" i="3"/>
  <c r="Q18" i="3" s="1"/>
  <c r="P15" i="3"/>
  <c r="Q15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11" i="3"/>
  <c r="Q11" i="3" s="1"/>
</calcChain>
</file>

<file path=xl/sharedStrings.xml><?xml version="1.0" encoding="utf-8"?>
<sst xmlns="http://schemas.openxmlformats.org/spreadsheetml/2006/main" count="990" uniqueCount="300">
  <si>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</si>
  <si>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</si>
  <si>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</si>
  <si>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</si>
  <si>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</si>
  <si>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</si>
  <si>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</si>
  <si>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</si>
  <si>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</si>
  <si>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</si>
  <si>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</si>
  <si>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</si>
  <si>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</si>
  <si>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</si>
  <si>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</si>
  <si>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</si>
  <si>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</si>
  <si>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</si>
  <si>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</si>
  <si>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</si>
  <si>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</si>
  <si>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</si>
  <si>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</si>
  <si>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зад. 11</t>
  </si>
  <si>
    <t>зад. 12</t>
  </si>
  <si>
    <t>зад. 13</t>
  </si>
  <si>
    <t>5 класс</t>
  </si>
  <si>
    <t>6 класс</t>
  </si>
  <si>
    <t>зад. 14</t>
  </si>
  <si>
    <t>10 класс</t>
  </si>
  <si>
    <t>11 класс</t>
  </si>
  <si>
    <t>зад. 15</t>
  </si>
  <si>
    <t xml:space="preserve">Антонова </t>
  </si>
  <si>
    <t xml:space="preserve">Мария </t>
  </si>
  <si>
    <t>Николаевна</t>
  </si>
  <si>
    <t>участник</t>
  </si>
  <si>
    <t xml:space="preserve">Ульянов </t>
  </si>
  <si>
    <t>Сергей</t>
  </si>
  <si>
    <t>Владимирович</t>
  </si>
  <si>
    <t>Строева</t>
  </si>
  <si>
    <t>Анастасия</t>
  </si>
  <si>
    <t>Олеговна</t>
  </si>
  <si>
    <t>Изофатова</t>
  </si>
  <si>
    <t>Иулитта</t>
  </si>
  <si>
    <t>Владимировна</t>
  </si>
  <si>
    <t>Алейник</t>
  </si>
  <si>
    <t>Семен</t>
  </si>
  <si>
    <t>Андреевич</t>
  </si>
  <si>
    <t>Колесниченко</t>
  </si>
  <si>
    <t>Дарья</t>
  </si>
  <si>
    <t>Дмитриевна</t>
  </si>
  <si>
    <t>Васильев</t>
  </si>
  <si>
    <t>Данил</t>
  </si>
  <si>
    <t>Сергеевич</t>
  </si>
  <si>
    <t>Крутикова</t>
  </si>
  <si>
    <t>Евгеня</t>
  </si>
  <si>
    <t>Сергеевна</t>
  </si>
  <si>
    <t>Мосяков</t>
  </si>
  <si>
    <t>Ярослав</t>
  </si>
  <si>
    <t>Максимович</t>
  </si>
  <si>
    <t>Боровлева</t>
  </si>
  <si>
    <t>Софья</t>
  </si>
  <si>
    <t>Романовна</t>
  </si>
  <si>
    <t>Вязовский</t>
  </si>
  <si>
    <t>Даниил</t>
  </si>
  <si>
    <t>Алексеевич</t>
  </si>
  <si>
    <t>Ефремов</t>
  </si>
  <si>
    <t>Егор</t>
  </si>
  <si>
    <t>Александрович</t>
  </si>
  <si>
    <t>Гужавин</t>
  </si>
  <si>
    <t>Евгеньевич</t>
  </si>
  <si>
    <t>Баладжаев</t>
  </si>
  <si>
    <t>Салам</t>
  </si>
  <si>
    <t>Мовлюдович</t>
  </si>
  <si>
    <t>Парамонов</t>
  </si>
  <si>
    <t>Леонид</t>
  </si>
  <si>
    <t>Игоревич</t>
  </si>
  <si>
    <t>Незымаева</t>
  </si>
  <si>
    <t>Виктория</t>
  </si>
  <si>
    <t>Головин</t>
  </si>
  <si>
    <t>Евгений</t>
  </si>
  <si>
    <t>Силко</t>
  </si>
  <si>
    <t>Кирилл</t>
  </si>
  <si>
    <t>Карпухин</t>
  </si>
  <si>
    <t>Максим</t>
  </si>
  <si>
    <t>призер</t>
  </si>
  <si>
    <t>Толмачева</t>
  </si>
  <si>
    <t>София</t>
  </si>
  <si>
    <t>Мыльников</t>
  </si>
  <si>
    <t>Иван</t>
  </si>
  <si>
    <t>8а</t>
  </si>
  <si>
    <t>Павенский</t>
  </si>
  <si>
    <t xml:space="preserve">Даниил </t>
  </si>
  <si>
    <t>Васильевич</t>
  </si>
  <si>
    <t>Калимулин</t>
  </si>
  <si>
    <t>Ринат</t>
  </si>
  <si>
    <t>Рустамович</t>
  </si>
  <si>
    <t>Кондратьев</t>
  </si>
  <si>
    <t>Николай</t>
  </si>
  <si>
    <t>Денисович</t>
  </si>
  <si>
    <t>Евсеев</t>
  </si>
  <si>
    <t>Артем</t>
  </si>
  <si>
    <t>Широбоков</t>
  </si>
  <si>
    <t>Савелий</t>
  </si>
  <si>
    <t>Олегович</t>
  </si>
  <si>
    <t>Ананенкова</t>
  </si>
  <si>
    <t>Зинаида</t>
  </si>
  <si>
    <t>Ивановна</t>
  </si>
  <si>
    <t>Афанасьев</t>
  </si>
  <si>
    <t>Павлович</t>
  </si>
  <si>
    <t xml:space="preserve">Лызова </t>
  </si>
  <si>
    <t xml:space="preserve">Кристина </t>
  </si>
  <si>
    <t>Алексеевна</t>
  </si>
  <si>
    <t>8б</t>
  </si>
  <si>
    <t>Оксенюк</t>
  </si>
  <si>
    <t>Рзаев</t>
  </si>
  <si>
    <t>Гусейн</t>
  </si>
  <si>
    <t>Валехович</t>
  </si>
  <si>
    <t>Кульшина</t>
  </si>
  <si>
    <t>Анна</t>
  </si>
  <si>
    <t>Михайловна</t>
  </si>
  <si>
    <t>Сухорукова</t>
  </si>
  <si>
    <t>Алина</t>
  </si>
  <si>
    <t>Анатольевна</t>
  </si>
  <si>
    <t>Костюченко</t>
  </si>
  <si>
    <t>Евгеньевна</t>
  </si>
  <si>
    <t>Сорокин</t>
  </si>
  <si>
    <t>Илья</t>
  </si>
  <si>
    <t>Носова</t>
  </si>
  <si>
    <t>Павловна</t>
  </si>
  <si>
    <t>Свежинцева</t>
  </si>
  <si>
    <t>Ангелина</t>
  </si>
  <si>
    <t>Никулина</t>
  </si>
  <si>
    <t>Мария</t>
  </si>
  <si>
    <t>Андреевна</t>
  </si>
  <si>
    <t>Гайсина</t>
  </si>
  <si>
    <t>Карина</t>
  </si>
  <si>
    <t>Рифовна</t>
  </si>
  <si>
    <t>Пятовская</t>
  </si>
  <si>
    <t>Данильчук</t>
  </si>
  <si>
    <t>Александровна</t>
  </si>
  <si>
    <t>Печенюк</t>
  </si>
  <si>
    <t>Каролина</t>
  </si>
  <si>
    <t>Григорьевна</t>
  </si>
  <si>
    <t>Гуркун</t>
  </si>
  <si>
    <t>Елизавета</t>
  </si>
  <si>
    <t>Эдуардовна</t>
  </si>
  <si>
    <t>Егорова</t>
  </si>
  <si>
    <t>Шкляев</t>
  </si>
  <si>
    <t>Ульянов</t>
  </si>
  <si>
    <t>Андрей</t>
  </si>
  <si>
    <t>Гейнбихнер</t>
  </si>
  <si>
    <t>Лаврухин</t>
  </si>
  <si>
    <t>Дмитрий</t>
  </si>
  <si>
    <t>Данилов</t>
  </si>
  <si>
    <t>Олег</t>
  </si>
  <si>
    <t>Матвей</t>
  </si>
  <si>
    <t>9а</t>
  </si>
  <si>
    <t>Мартыненко</t>
  </si>
  <si>
    <t>Вероника</t>
  </si>
  <si>
    <t>9б</t>
  </si>
  <si>
    <t>Константинов</t>
  </si>
  <si>
    <t>Денис</t>
  </si>
  <si>
    <t>Бутов</t>
  </si>
  <si>
    <t>Калинич</t>
  </si>
  <si>
    <t>Тропина</t>
  </si>
  <si>
    <t>Викторовна</t>
  </si>
  <si>
    <t>Юринская</t>
  </si>
  <si>
    <t>Гуц</t>
  </si>
  <si>
    <t>Мокрушин</t>
  </si>
  <si>
    <t>Десятова</t>
  </si>
  <si>
    <t>Любовь</t>
  </si>
  <si>
    <t>Антоновна</t>
  </si>
  <si>
    <t>Кызродева</t>
  </si>
  <si>
    <t>Ксения</t>
  </si>
  <si>
    <t>Пфафенрот</t>
  </si>
  <si>
    <t>и</t>
  </si>
  <si>
    <t>7а</t>
  </si>
  <si>
    <t xml:space="preserve">Фомичева </t>
  </si>
  <si>
    <t>Давыдова</t>
  </si>
  <si>
    <t>Екатерина</t>
  </si>
  <si>
    <t>Денисовна</t>
  </si>
  <si>
    <t>Каурова</t>
  </si>
  <si>
    <t>Юрьевна</t>
  </si>
  <si>
    <t>Зайцева</t>
  </si>
  <si>
    <t>Ульяна</t>
  </si>
  <si>
    <t>Попов</t>
  </si>
  <si>
    <t>Деченко</t>
  </si>
  <si>
    <t>Ярослава</t>
  </si>
  <si>
    <t>Вадимовна</t>
  </si>
  <si>
    <t>Саракула</t>
  </si>
  <si>
    <t>Тарасович</t>
  </si>
  <si>
    <t xml:space="preserve">Павенский </t>
  </si>
  <si>
    <t>7б</t>
  </si>
  <si>
    <t>Фадеев</t>
  </si>
  <si>
    <t>Алибекова</t>
  </si>
  <si>
    <t>Натия</t>
  </si>
  <si>
    <t>Рахимова</t>
  </si>
  <si>
    <t>Алла</t>
  </si>
  <si>
    <t>Губадова</t>
  </si>
  <si>
    <t>Хадиджа</t>
  </si>
  <si>
    <t>Мечковская</t>
  </si>
  <si>
    <t>Муромцева</t>
  </si>
  <si>
    <t>Кира</t>
  </si>
  <si>
    <t>Богер</t>
  </si>
  <si>
    <t>Сидельников</t>
  </si>
  <si>
    <t>Кузьмин</t>
  </si>
  <si>
    <t>Вадим</t>
  </si>
  <si>
    <t>Мандрыка</t>
  </si>
  <si>
    <t>Владислав</t>
  </si>
  <si>
    <t>Козлов</t>
  </si>
  <si>
    <t>Степан</t>
  </si>
  <si>
    <t>6а</t>
  </si>
  <si>
    <t>Иванович</t>
  </si>
  <si>
    <t>Отинов</t>
  </si>
  <si>
    <t>Тимофей</t>
  </si>
  <si>
    <t>Анатольевич</t>
  </si>
  <si>
    <t>Черепина</t>
  </si>
  <si>
    <t>Александра</t>
  </si>
  <si>
    <t>Щербатых</t>
  </si>
  <si>
    <t>Тимур</t>
  </si>
  <si>
    <t>Николаевич</t>
  </si>
  <si>
    <t>Омбоди</t>
  </si>
  <si>
    <t>Юлия</t>
  </si>
  <si>
    <t>Мухамедьярова</t>
  </si>
  <si>
    <t>Кулиш</t>
  </si>
  <si>
    <t>Елена</t>
  </si>
  <si>
    <t>Фазылова</t>
  </si>
  <si>
    <t>Шилоносова</t>
  </si>
  <si>
    <t>Петровская</t>
  </si>
  <si>
    <t>6б</t>
  </si>
  <si>
    <t>Екимов</t>
  </si>
  <si>
    <t>Коваль</t>
  </si>
  <si>
    <t>Валерий</t>
  </si>
  <si>
    <t>Дмитриевич</t>
  </si>
  <si>
    <t>Хлопкова</t>
  </si>
  <si>
    <t>Максимовна</t>
  </si>
  <si>
    <t>Ткачук</t>
  </si>
  <si>
    <t>Нуруллина</t>
  </si>
  <si>
    <t>Раильевна</t>
  </si>
  <si>
    <t>Купцова</t>
  </si>
  <si>
    <t>Вячеславовна</t>
  </si>
  <si>
    <t>Катаев</t>
  </si>
  <si>
    <t>Михаил</t>
  </si>
  <si>
    <t>5а</t>
  </si>
  <si>
    <t>5б</t>
  </si>
  <si>
    <t>Дзямбеков</t>
  </si>
  <si>
    <t>Прохорова</t>
  </si>
  <si>
    <t>Константинович</t>
  </si>
  <si>
    <t>Макаров</t>
  </si>
  <si>
    <t>Бочкова</t>
  </si>
  <si>
    <t>Минина</t>
  </si>
  <si>
    <t>Валерия</t>
  </si>
  <si>
    <t>Полина</t>
  </si>
  <si>
    <t>Рунко</t>
  </si>
  <si>
    <t>Беккельдиев</t>
  </si>
  <si>
    <t>Муслим</t>
  </si>
  <si>
    <t>Чингизович</t>
  </si>
  <si>
    <t>Ларионова</t>
  </si>
  <si>
    <t>Милана</t>
  </si>
  <si>
    <t>Беккельдиева</t>
  </si>
  <si>
    <t>Айдана</t>
  </si>
  <si>
    <t>Чингизовна</t>
  </si>
  <si>
    <t>Крещук</t>
  </si>
  <si>
    <t>Дерягин</t>
  </si>
  <si>
    <t>Власова</t>
  </si>
  <si>
    <t>Халкин</t>
  </si>
  <si>
    <t>Изофатов</t>
  </si>
  <si>
    <t>Рыбакин</t>
  </si>
  <si>
    <t>Валентинович</t>
  </si>
  <si>
    <t>Николоаевна</t>
  </si>
  <si>
    <t>Викторович</t>
  </si>
  <si>
    <t>Тураб кызы</t>
  </si>
  <si>
    <t>Иса кызы</t>
  </si>
  <si>
    <t>Бочкова Нина Ивановна</t>
  </si>
  <si>
    <t>победитель</t>
  </si>
  <si>
    <t xml:space="preserve">победитель </t>
  </si>
  <si>
    <t xml:space="preserve">СОШ 42 </t>
  </si>
  <si>
    <t>Гущина Элеонора Владимировна</t>
  </si>
  <si>
    <t xml:space="preserve">Победитель </t>
  </si>
  <si>
    <t>СОШ 42</t>
  </si>
  <si>
    <t xml:space="preserve">Гущина Элеонора Владимировна </t>
  </si>
  <si>
    <t xml:space="preserve">участник </t>
  </si>
  <si>
    <t xml:space="preserve">Зямбеков </t>
  </si>
  <si>
    <t>Рогожин</t>
  </si>
  <si>
    <t>Кузьмина</t>
  </si>
  <si>
    <t xml:space="preserve">Алисия </t>
  </si>
  <si>
    <t>Степанов</t>
  </si>
  <si>
    <t>Антонович</t>
  </si>
  <si>
    <t>Кузнецов</t>
  </si>
  <si>
    <t>Романович</t>
  </si>
  <si>
    <t>Боганец</t>
  </si>
  <si>
    <t xml:space="preserve">Максим </t>
  </si>
  <si>
    <t>Вадимович</t>
  </si>
  <si>
    <t>Блинова</t>
  </si>
  <si>
    <t xml:space="preserve">призер </t>
  </si>
  <si>
    <t>призёр</t>
  </si>
  <si>
    <t>Итоговые  результаты школьного этапа всероссийской олимпиады 2022 года по истории</t>
  </si>
  <si>
    <t>Итоговые результаты школьного этапа всероссийской олимпиады 2022 года по истории</t>
  </si>
  <si>
    <t>Итоговыерезультаты школьного этапа всероссийской олимпиады 2022 года 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</si>
</sst>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top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pane ySplit="2" topLeftCell="A3" activePane="bottomLeft" state="frozen"/>
      <selection pane="bottomLeft" sqref="A1:R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1" customWidth="1"/>
    <col min="5" max="5" width="8.1796875" customWidth="1"/>
    <col min="6" max="6" width="15.54296875" customWidth="1"/>
    <col min="7" max="7" width="17" customWidth="1"/>
    <col min="8" max="15" width="10.453125" customWidth="1"/>
    <col min="16" max="16" width="10.453125" style="2" customWidth="1"/>
    <col min="17" max="17" width="10.453125" style="3" customWidth="1"/>
    <col min="18" max="18" width="13.7265625" style="2" customWidth="1"/>
  </cols>
  <sheetData>
    <row r="1" spans="1:18" ht="27" customHeight="1" x14ac:dyDescent="0.25">
      <c r="A1" s="33" t="s">
        <v>297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4" customFormat="1" ht="40" customHeight="1" x14ac:dyDescent="0.25">
      <c r="A2" s="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3</v>
      </c>
      <c r="G2" s="5" t="s">
        <v>21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9" t="s">
        <v>15</v>
      </c>
      <c r="P2" s="5" t="s">
        <v>4</v>
      </c>
      <c r="Q2" s="6" t="s">
        <v>18</v>
      </c>
      <c r="R2" s="5" t="s">
        <v>17</v>
      </c>
    </row>
    <row r="3" spans="1:18" s="4" customFormat="1" ht="25" customHeight="1" x14ac:dyDescent="0.2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 customHeight="1" x14ac:dyDescent="0.3">
      <c r="A4" s="8" t="s">
        <v>254</v>
      </c>
      <c r="B4" s="8" t="s">
        <v>153</v>
      </c>
      <c r="C4" s="8" t="s">
        <v>53</v>
      </c>
      <c r="D4" s="10">
        <v>9</v>
      </c>
      <c r="E4" s="11" t="s">
        <v>244</v>
      </c>
      <c r="F4" s="11" t="s">
        <v>277</v>
      </c>
      <c r="G4" s="8" t="s">
        <v>274</v>
      </c>
      <c r="H4" s="12">
        <v>1</v>
      </c>
      <c r="I4" s="12">
        <v>1</v>
      </c>
      <c r="J4" s="12">
        <v>4</v>
      </c>
      <c r="K4" s="12">
        <v>2</v>
      </c>
      <c r="L4" s="12">
        <v>3</v>
      </c>
      <c r="M4" s="12">
        <v>5</v>
      </c>
      <c r="N4" s="12">
        <v>5</v>
      </c>
      <c r="O4" s="12">
        <v>6</v>
      </c>
      <c r="P4" s="27">
        <f t="shared" ref="P4:P23" si="0">SUM(H4:O4)</f>
        <v>27</v>
      </c>
      <c r="Q4" s="7">
        <f t="shared" ref="Q4:Q23" si="1">P4/44</f>
        <v>0.61363636363636365</v>
      </c>
      <c r="R4" s="24" t="s">
        <v>275</v>
      </c>
    </row>
    <row r="5" spans="1:18" ht="15" customHeight="1" x14ac:dyDescent="0.3">
      <c r="A5" s="8" t="s">
        <v>258</v>
      </c>
      <c r="B5" s="15" t="s">
        <v>259</v>
      </c>
      <c r="C5" s="15" t="s">
        <v>236</v>
      </c>
      <c r="D5" s="10">
        <v>11</v>
      </c>
      <c r="E5" s="14" t="s">
        <v>245</v>
      </c>
      <c r="F5" s="11" t="s">
        <v>277</v>
      </c>
      <c r="G5" s="8" t="s">
        <v>274</v>
      </c>
      <c r="H5" s="12">
        <v>1</v>
      </c>
      <c r="I5" s="12">
        <v>0</v>
      </c>
      <c r="J5" s="12">
        <v>2</v>
      </c>
      <c r="K5" s="12">
        <v>3</v>
      </c>
      <c r="L5" s="12">
        <v>5</v>
      </c>
      <c r="M5" s="12">
        <v>5</v>
      </c>
      <c r="N5" s="12">
        <v>6</v>
      </c>
      <c r="O5" s="12">
        <v>4</v>
      </c>
      <c r="P5" s="27">
        <f t="shared" si="0"/>
        <v>26</v>
      </c>
      <c r="Q5" s="7">
        <f t="shared" si="1"/>
        <v>0.59090909090909094</v>
      </c>
      <c r="R5" s="24" t="s">
        <v>85</v>
      </c>
    </row>
    <row r="6" spans="1:18" ht="15" customHeight="1" x14ac:dyDescent="0.3">
      <c r="A6" s="8" t="s">
        <v>255</v>
      </c>
      <c r="B6" s="9" t="s">
        <v>256</v>
      </c>
      <c r="C6" s="9" t="s">
        <v>257</v>
      </c>
      <c r="D6" s="10">
        <v>10</v>
      </c>
      <c r="E6" s="11" t="s">
        <v>245</v>
      </c>
      <c r="F6" s="11" t="s">
        <v>277</v>
      </c>
      <c r="G6" s="8" t="s">
        <v>274</v>
      </c>
      <c r="H6" s="12">
        <v>1</v>
      </c>
      <c r="I6" s="12">
        <v>1</v>
      </c>
      <c r="J6" s="12">
        <v>2</v>
      </c>
      <c r="K6" s="12">
        <v>1</v>
      </c>
      <c r="L6" s="12">
        <v>3</v>
      </c>
      <c r="M6" s="12">
        <v>5</v>
      </c>
      <c r="N6" s="12">
        <v>7</v>
      </c>
      <c r="O6" s="12">
        <v>4</v>
      </c>
      <c r="P6" s="27">
        <f t="shared" si="0"/>
        <v>24</v>
      </c>
      <c r="Q6" s="7">
        <f t="shared" si="1"/>
        <v>0.54545454545454541</v>
      </c>
      <c r="R6" s="24" t="s">
        <v>85</v>
      </c>
    </row>
    <row r="7" spans="1:18" ht="15" customHeight="1" x14ac:dyDescent="0.3">
      <c r="A7" s="8" t="s">
        <v>267</v>
      </c>
      <c r="B7" s="9" t="s">
        <v>215</v>
      </c>
      <c r="C7" s="9" t="s">
        <v>38</v>
      </c>
      <c r="D7" s="10">
        <v>17</v>
      </c>
      <c r="E7" s="14" t="s">
        <v>245</v>
      </c>
      <c r="F7" s="11" t="s">
        <v>277</v>
      </c>
      <c r="G7" s="8" t="s">
        <v>274</v>
      </c>
      <c r="H7" s="12">
        <v>1</v>
      </c>
      <c r="I7" s="12">
        <v>1</v>
      </c>
      <c r="J7" s="12">
        <v>2</v>
      </c>
      <c r="K7" s="12">
        <v>3</v>
      </c>
      <c r="L7" s="12">
        <v>2</v>
      </c>
      <c r="M7" s="12">
        <v>5</v>
      </c>
      <c r="N7" s="12">
        <v>8</v>
      </c>
      <c r="O7" s="12">
        <v>2</v>
      </c>
      <c r="P7" s="27">
        <f t="shared" si="0"/>
        <v>24</v>
      </c>
      <c r="Q7" s="7">
        <f t="shared" si="1"/>
        <v>0.54545454545454541</v>
      </c>
      <c r="R7" s="24" t="s">
        <v>85</v>
      </c>
    </row>
    <row r="8" spans="1:18" ht="15" customHeight="1" x14ac:dyDescent="0.3">
      <c r="A8" s="8" t="s">
        <v>184</v>
      </c>
      <c r="B8" s="15" t="s">
        <v>253</v>
      </c>
      <c r="C8" s="15" t="s">
        <v>134</v>
      </c>
      <c r="D8" s="10">
        <v>8</v>
      </c>
      <c r="E8" s="11" t="s">
        <v>244</v>
      </c>
      <c r="F8" s="11" t="s">
        <v>277</v>
      </c>
      <c r="G8" s="8" t="s">
        <v>274</v>
      </c>
      <c r="H8" s="12">
        <v>1</v>
      </c>
      <c r="I8" s="12">
        <v>1</v>
      </c>
      <c r="J8" s="12">
        <v>4</v>
      </c>
      <c r="K8" s="12">
        <v>2</v>
      </c>
      <c r="L8" s="12">
        <v>3</v>
      </c>
      <c r="M8" s="12">
        <v>5</v>
      </c>
      <c r="N8" s="12">
        <v>3</v>
      </c>
      <c r="O8" s="12">
        <v>4</v>
      </c>
      <c r="P8" s="27">
        <f t="shared" si="0"/>
        <v>23</v>
      </c>
      <c r="Q8" s="7">
        <f t="shared" si="1"/>
        <v>0.52272727272727271</v>
      </c>
      <c r="R8" s="24" t="s">
        <v>85</v>
      </c>
    </row>
    <row r="9" spans="1:18" ht="15" customHeight="1" x14ac:dyDescent="0.3">
      <c r="A9" s="8" t="s">
        <v>266</v>
      </c>
      <c r="B9" s="9" t="s">
        <v>162</v>
      </c>
      <c r="C9" s="9" t="s">
        <v>38</v>
      </c>
      <c r="D9" s="10">
        <v>16</v>
      </c>
      <c r="E9" s="14" t="s">
        <v>245</v>
      </c>
      <c r="F9" s="11" t="s">
        <v>277</v>
      </c>
      <c r="G9" s="8" t="s">
        <v>274</v>
      </c>
      <c r="H9" s="12">
        <v>1</v>
      </c>
      <c r="I9" s="12">
        <v>1</v>
      </c>
      <c r="J9" s="12">
        <v>2</v>
      </c>
      <c r="K9" s="12">
        <v>1</v>
      </c>
      <c r="L9" s="12">
        <v>3</v>
      </c>
      <c r="M9" s="12">
        <v>5</v>
      </c>
      <c r="N9" s="12">
        <v>8</v>
      </c>
      <c r="O9" s="12">
        <v>0</v>
      </c>
      <c r="P9" s="27">
        <f t="shared" si="0"/>
        <v>21</v>
      </c>
      <c r="Q9" s="7">
        <f t="shared" si="1"/>
        <v>0.47727272727272729</v>
      </c>
      <c r="R9" s="24" t="s">
        <v>35</v>
      </c>
    </row>
    <row r="10" spans="1:18" ht="15" customHeight="1" x14ac:dyDescent="0.3">
      <c r="A10" s="8" t="s">
        <v>246</v>
      </c>
      <c r="B10" s="8" t="s">
        <v>150</v>
      </c>
      <c r="C10" s="8" t="s">
        <v>213</v>
      </c>
      <c r="D10" s="32">
        <v>1</v>
      </c>
      <c r="E10" s="11" t="s">
        <v>244</v>
      </c>
      <c r="F10" s="11" t="s">
        <v>277</v>
      </c>
      <c r="G10" s="8" t="s">
        <v>274</v>
      </c>
      <c r="H10" s="12">
        <v>1</v>
      </c>
      <c r="I10" s="12">
        <v>1</v>
      </c>
      <c r="J10" s="12">
        <v>4</v>
      </c>
      <c r="K10" s="12">
        <v>2</v>
      </c>
      <c r="L10" s="12">
        <v>3</v>
      </c>
      <c r="M10" s="12">
        <v>5</v>
      </c>
      <c r="N10" s="12">
        <v>2</v>
      </c>
      <c r="O10" s="12">
        <v>2</v>
      </c>
      <c r="P10" s="27">
        <f t="shared" si="0"/>
        <v>20</v>
      </c>
      <c r="Q10" s="7">
        <f t="shared" si="1"/>
        <v>0.45454545454545453</v>
      </c>
      <c r="R10" s="24" t="s">
        <v>35</v>
      </c>
    </row>
    <row r="11" spans="1:18" ht="15" customHeight="1" x14ac:dyDescent="0.3">
      <c r="A11" s="8" t="s">
        <v>249</v>
      </c>
      <c r="B11" s="9" t="s">
        <v>82</v>
      </c>
      <c r="C11" s="9" t="s">
        <v>47</v>
      </c>
      <c r="D11" s="10">
        <v>5</v>
      </c>
      <c r="E11" s="11" t="s">
        <v>244</v>
      </c>
      <c r="F11" s="11" t="s">
        <v>277</v>
      </c>
      <c r="G11" s="8" t="s">
        <v>274</v>
      </c>
      <c r="H11" s="12">
        <v>1</v>
      </c>
      <c r="I11" s="12">
        <v>0</v>
      </c>
      <c r="J11" s="12">
        <v>4</v>
      </c>
      <c r="K11" s="12">
        <v>2</v>
      </c>
      <c r="L11" s="12">
        <v>3</v>
      </c>
      <c r="M11" s="12">
        <v>5</v>
      </c>
      <c r="N11" s="12">
        <v>3</v>
      </c>
      <c r="O11" s="12">
        <v>2</v>
      </c>
      <c r="P11" s="27">
        <f t="shared" si="0"/>
        <v>20</v>
      </c>
      <c r="Q11" s="7">
        <f t="shared" si="1"/>
        <v>0.45454545454545453</v>
      </c>
      <c r="R11" s="24" t="s">
        <v>35</v>
      </c>
    </row>
    <row r="12" spans="1:18" ht="15" customHeight="1" x14ac:dyDescent="0.3">
      <c r="A12" s="8" t="s">
        <v>250</v>
      </c>
      <c r="B12" s="9" t="s">
        <v>40</v>
      </c>
      <c r="C12" s="9" t="s">
        <v>166</v>
      </c>
      <c r="D12" s="10">
        <v>6</v>
      </c>
      <c r="E12" s="11" t="s">
        <v>244</v>
      </c>
      <c r="F12" s="11" t="s">
        <v>277</v>
      </c>
      <c r="G12" s="8" t="s">
        <v>274</v>
      </c>
      <c r="H12" s="12">
        <v>1</v>
      </c>
      <c r="I12" s="12">
        <v>0</v>
      </c>
      <c r="J12" s="12">
        <v>4</v>
      </c>
      <c r="K12" s="12">
        <v>2</v>
      </c>
      <c r="L12" s="12">
        <v>3</v>
      </c>
      <c r="M12" s="12">
        <v>5</v>
      </c>
      <c r="N12" s="12">
        <v>5</v>
      </c>
      <c r="O12" s="12">
        <v>0</v>
      </c>
      <c r="P12" s="27">
        <f t="shared" si="0"/>
        <v>20</v>
      </c>
      <c r="Q12" s="7">
        <f t="shared" si="1"/>
        <v>0.45454545454545453</v>
      </c>
      <c r="R12" s="24" t="s">
        <v>35</v>
      </c>
    </row>
    <row r="13" spans="1:18" ht="15" customHeight="1" x14ac:dyDescent="0.3">
      <c r="A13" s="8" t="s">
        <v>251</v>
      </c>
      <c r="B13" s="9" t="s">
        <v>252</v>
      </c>
      <c r="C13" s="9" t="s">
        <v>44</v>
      </c>
      <c r="D13" s="10">
        <v>7</v>
      </c>
      <c r="E13" s="11" t="s">
        <v>244</v>
      </c>
      <c r="F13" s="11" t="s">
        <v>277</v>
      </c>
      <c r="G13" s="8" t="s">
        <v>274</v>
      </c>
      <c r="H13" s="12">
        <v>1</v>
      </c>
      <c r="I13" s="12">
        <v>1</v>
      </c>
      <c r="J13" s="12">
        <v>2</v>
      </c>
      <c r="K13" s="12">
        <v>1</v>
      </c>
      <c r="L13" s="12">
        <v>3</v>
      </c>
      <c r="M13" s="12">
        <v>5</v>
      </c>
      <c r="N13" s="12">
        <v>7</v>
      </c>
      <c r="O13" s="12">
        <v>0</v>
      </c>
      <c r="P13" s="27">
        <f t="shared" si="0"/>
        <v>20</v>
      </c>
      <c r="Q13" s="7">
        <f t="shared" si="1"/>
        <v>0.45454545454545453</v>
      </c>
      <c r="R13" s="24" t="s">
        <v>35</v>
      </c>
    </row>
    <row r="14" spans="1:18" ht="15" customHeight="1" x14ac:dyDescent="0.3">
      <c r="A14" s="8" t="s">
        <v>264</v>
      </c>
      <c r="B14" s="15" t="s">
        <v>37</v>
      </c>
      <c r="C14" s="15" t="s">
        <v>38</v>
      </c>
      <c r="D14" s="10">
        <v>14</v>
      </c>
      <c r="E14" s="14" t="s">
        <v>245</v>
      </c>
      <c r="F14" s="11" t="s">
        <v>277</v>
      </c>
      <c r="G14" s="8" t="s">
        <v>274</v>
      </c>
      <c r="H14" s="12">
        <v>1</v>
      </c>
      <c r="I14" s="12">
        <v>0</v>
      </c>
      <c r="J14" s="12">
        <v>4</v>
      </c>
      <c r="K14" s="12">
        <v>2</v>
      </c>
      <c r="L14" s="12">
        <v>3</v>
      </c>
      <c r="M14" s="12">
        <v>5</v>
      </c>
      <c r="N14" s="12">
        <v>5</v>
      </c>
      <c r="O14" s="12">
        <v>0</v>
      </c>
      <c r="P14" s="27">
        <f t="shared" si="0"/>
        <v>20</v>
      </c>
      <c r="Q14" s="7">
        <f t="shared" si="1"/>
        <v>0.45454545454545453</v>
      </c>
      <c r="R14" s="24" t="s">
        <v>35</v>
      </c>
    </row>
    <row r="15" spans="1:18" ht="15" customHeight="1" x14ac:dyDescent="0.3">
      <c r="A15" s="8" t="s">
        <v>265</v>
      </c>
      <c r="B15" s="9" t="s">
        <v>61</v>
      </c>
      <c r="C15" s="9" t="s">
        <v>134</v>
      </c>
      <c r="D15" s="10">
        <v>15</v>
      </c>
      <c r="E15" s="14" t="s">
        <v>245</v>
      </c>
      <c r="F15" s="11" t="s">
        <v>277</v>
      </c>
      <c r="G15" s="8" t="s">
        <v>274</v>
      </c>
      <c r="H15" s="12">
        <v>1</v>
      </c>
      <c r="I15" s="12">
        <v>0</v>
      </c>
      <c r="J15" s="12">
        <v>4</v>
      </c>
      <c r="K15" s="12">
        <v>2</v>
      </c>
      <c r="L15" s="12">
        <v>3</v>
      </c>
      <c r="M15" s="12">
        <v>5</v>
      </c>
      <c r="N15" s="12">
        <v>5</v>
      </c>
      <c r="O15" s="12">
        <v>0</v>
      </c>
      <c r="P15" s="27">
        <f t="shared" si="0"/>
        <v>20</v>
      </c>
      <c r="Q15" s="7">
        <f t="shared" si="1"/>
        <v>0.45454545454545453</v>
      </c>
      <c r="R15" s="24" t="s">
        <v>35</v>
      </c>
    </row>
    <row r="16" spans="1:18" ht="15" customHeight="1" x14ac:dyDescent="0.3">
      <c r="A16" s="8" t="s">
        <v>268</v>
      </c>
      <c r="B16" s="9" t="s">
        <v>89</v>
      </c>
      <c r="C16" s="9" t="s">
        <v>213</v>
      </c>
      <c r="D16" s="14">
        <v>18</v>
      </c>
      <c r="E16" s="14" t="s">
        <v>245</v>
      </c>
      <c r="F16" s="11" t="s">
        <v>277</v>
      </c>
      <c r="G16" s="8" t="s">
        <v>274</v>
      </c>
      <c r="H16" s="12">
        <v>1</v>
      </c>
      <c r="I16" s="12">
        <v>0</v>
      </c>
      <c r="J16" s="12">
        <v>4</v>
      </c>
      <c r="K16" s="12">
        <v>2</v>
      </c>
      <c r="L16" s="12">
        <v>3</v>
      </c>
      <c r="M16" s="12">
        <v>5</v>
      </c>
      <c r="N16" s="12">
        <v>5</v>
      </c>
      <c r="O16" s="12">
        <v>0</v>
      </c>
      <c r="P16" s="27">
        <f t="shared" si="0"/>
        <v>20</v>
      </c>
      <c r="Q16" s="7">
        <f t="shared" si="1"/>
        <v>0.45454545454545453</v>
      </c>
      <c r="R16" s="24" t="s">
        <v>35</v>
      </c>
    </row>
    <row r="17" spans="1:18" ht="15" customHeight="1" x14ac:dyDescent="0.3">
      <c r="A17" s="8" t="s">
        <v>247</v>
      </c>
      <c r="B17" s="9" t="s">
        <v>133</v>
      </c>
      <c r="C17" s="9" t="s">
        <v>50</v>
      </c>
      <c r="D17" s="32">
        <v>2</v>
      </c>
      <c r="E17" s="11" t="s">
        <v>244</v>
      </c>
      <c r="F17" s="11" t="s">
        <v>277</v>
      </c>
      <c r="G17" s="8" t="s">
        <v>274</v>
      </c>
      <c r="H17" s="12">
        <v>1</v>
      </c>
      <c r="I17" s="12">
        <v>0</v>
      </c>
      <c r="J17" s="12">
        <v>0</v>
      </c>
      <c r="K17" s="12">
        <v>0</v>
      </c>
      <c r="L17" s="12">
        <v>3</v>
      </c>
      <c r="M17" s="12">
        <v>5</v>
      </c>
      <c r="N17" s="12">
        <v>6</v>
      </c>
      <c r="O17" s="12">
        <v>4</v>
      </c>
      <c r="P17" s="27">
        <f t="shared" si="0"/>
        <v>19</v>
      </c>
      <c r="Q17" s="7">
        <f t="shared" si="1"/>
        <v>0.43181818181818182</v>
      </c>
      <c r="R17" s="24" t="s">
        <v>35</v>
      </c>
    </row>
    <row r="18" spans="1:18" ht="15" customHeight="1" x14ac:dyDescent="0.3">
      <c r="A18" s="8" t="s">
        <v>242</v>
      </c>
      <c r="B18" s="8" t="s">
        <v>243</v>
      </c>
      <c r="C18" s="8" t="s">
        <v>65</v>
      </c>
      <c r="D18" s="10">
        <v>4</v>
      </c>
      <c r="E18" s="11" t="s">
        <v>244</v>
      </c>
      <c r="F18" s="11" t="s">
        <v>277</v>
      </c>
      <c r="G18" s="8" t="s">
        <v>274</v>
      </c>
      <c r="H18" s="12">
        <v>1</v>
      </c>
      <c r="I18" s="12">
        <v>1</v>
      </c>
      <c r="J18" s="12">
        <v>0</v>
      </c>
      <c r="K18" s="12">
        <v>3</v>
      </c>
      <c r="L18" s="12">
        <v>1</v>
      </c>
      <c r="M18" s="12">
        <v>5</v>
      </c>
      <c r="N18" s="12">
        <v>2</v>
      </c>
      <c r="O18" s="12">
        <v>6</v>
      </c>
      <c r="P18" s="27">
        <f t="shared" si="0"/>
        <v>19</v>
      </c>
      <c r="Q18" s="7">
        <f t="shared" si="1"/>
        <v>0.43181818181818182</v>
      </c>
      <c r="R18" s="24" t="s">
        <v>35</v>
      </c>
    </row>
    <row r="19" spans="1:18" ht="15" customHeight="1" x14ac:dyDescent="0.3">
      <c r="A19" s="8" t="s">
        <v>263</v>
      </c>
      <c r="B19" s="9" t="s">
        <v>64</v>
      </c>
      <c r="C19" s="9" t="s">
        <v>234</v>
      </c>
      <c r="D19" s="10">
        <v>13</v>
      </c>
      <c r="E19" s="14" t="s">
        <v>245</v>
      </c>
      <c r="F19" s="11" t="s">
        <v>277</v>
      </c>
      <c r="G19" s="8" t="s">
        <v>274</v>
      </c>
      <c r="H19" s="12">
        <v>1</v>
      </c>
      <c r="I19" s="12">
        <v>1</v>
      </c>
      <c r="J19" s="12">
        <v>0</v>
      </c>
      <c r="K19" s="12">
        <v>3</v>
      </c>
      <c r="L19" s="12">
        <v>1</v>
      </c>
      <c r="M19" s="12">
        <v>5</v>
      </c>
      <c r="N19" s="12">
        <v>2</v>
      </c>
      <c r="O19" s="12">
        <v>6</v>
      </c>
      <c r="P19" s="27">
        <f t="shared" si="0"/>
        <v>19</v>
      </c>
      <c r="Q19" s="7">
        <f t="shared" si="1"/>
        <v>0.43181818181818182</v>
      </c>
      <c r="R19" s="24" t="s">
        <v>35</v>
      </c>
    </row>
    <row r="20" spans="1:18" ht="15" customHeight="1" x14ac:dyDescent="0.3">
      <c r="A20" s="8" t="s">
        <v>284</v>
      </c>
      <c r="B20" s="8" t="s">
        <v>101</v>
      </c>
      <c r="C20" s="8" t="s">
        <v>248</v>
      </c>
      <c r="D20" s="10">
        <v>3</v>
      </c>
      <c r="E20" s="11" t="s">
        <v>244</v>
      </c>
      <c r="F20" s="11" t="s">
        <v>277</v>
      </c>
      <c r="G20" s="8" t="s">
        <v>274</v>
      </c>
      <c r="H20" s="12">
        <v>1</v>
      </c>
      <c r="I20" s="12">
        <v>1</v>
      </c>
      <c r="J20" s="12">
        <v>4</v>
      </c>
      <c r="K20" s="12">
        <v>2</v>
      </c>
      <c r="L20" s="12">
        <v>3</v>
      </c>
      <c r="M20" s="12">
        <v>0</v>
      </c>
      <c r="N20" s="12">
        <v>5</v>
      </c>
      <c r="O20" s="12">
        <v>2</v>
      </c>
      <c r="P20" s="27">
        <f t="shared" si="0"/>
        <v>18</v>
      </c>
      <c r="Q20" s="7">
        <f t="shared" si="1"/>
        <v>0.40909090909090912</v>
      </c>
      <c r="R20" s="24" t="s">
        <v>35</v>
      </c>
    </row>
    <row r="21" spans="1:18" ht="15" customHeight="1" x14ac:dyDescent="0.3">
      <c r="A21" s="8" t="s">
        <v>260</v>
      </c>
      <c r="B21" s="18" t="s">
        <v>261</v>
      </c>
      <c r="C21" s="18" t="s">
        <v>262</v>
      </c>
      <c r="D21" s="10">
        <v>12</v>
      </c>
      <c r="E21" s="14" t="s">
        <v>245</v>
      </c>
      <c r="F21" s="11" t="s">
        <v>277</v>
      </c>
      <c r="G21" s="8" t="s">
        <v>274</v>
      </c>
      <c r="H21" s="12">
        <v>1</v>
      </c>
      <c r="I21" s="12">
        <v>1</v>
      </c>
      <c r="J21" s="12">
        <v>4</v>
      </c>
      <c r="K21" s="12">
        <v>2</v>
      </c>
      <c r="L21" s="12">
        <v>3</v>
      </c>
      <c r="M21" s="12">
        <v>0</v>
      </c>
      <c r="N21" s="12">
        <v>5</v>
      </c>
      <c r="O21" s="12">
        <v>2</v>
      </c>
      <c r="P21" s="27">
        <f t="shared" si="0"/>
        <v>18</v>
      </c>
      <c r="Q21" s="7">
        <f t="shared" si="1"/>
        <v>0.40909090909090912</v>
      </c>
      <c r="R21" s="24" t="s">
        <v>35</v>
      </c>
    </row>
    <row r="22" spans="1:18" ht="15" customHeight="1" x14ac:dyDescent="0.3">
      <c r="A22" s="8" t="s">
        <v>283</v>
      </c>
      <c r="B22" s="18" t="s">
        <v>150</v>
      </c>
      <c r="C22" s="18" t="s">
        <v>213</v>
      </c>
      <c r="D22" s="19">
        <v>19</v>
      </c>
      <c r="E22" s="14" t="s">
        <v>244</v>
      </c>
      <c r="F22" s="11" t="s">
        <v>277</v>
      </c>
      <c r="G22" s="8" t="s">
        <v>274</v>
      </c>
      <c r="H22" s="12">
        <v>1</v>
      </c>
      <c r="I22" s="12">
        <v>0</v>
      </c>
      <c r="J22" s="12">
        <v>1</v>
      </c>
      <c r="K22" s="12">
        <v>1</v>
      </c>
      <c r="L22" s="12">
        <v>2</v>
      </c>
      <c r="M22" s="12">
        <v>5</v>
      </c>
      <c r="N22" s="12">
        <v>2</v>
      </c>
      <c r="O22" s="12">
        <v>2</v>
      </c>
      <c r="P22" s="27">
        <f t="shared" si="0"/>
        <v>14</v>
      </c>
      <c r="Q22" s="7">
        <f t="shared" si="1"/>
        <v>0.31818181818181818</v>
      </c>
      <c r="R22" s="24" t="s">
        <v>35</v>
      </c>
    </row>
    <row r="23" spans="1:18" ht="15" customHeight="1" x14ac:dyDescent="0.3">
      <c r="A23" s="8" t="s">
        <v>285</v>
      </c>
      <c r="B23" s="18" t="s">
        <v>286</v>
      </c>
      <c r="C23" s="18" t="s">
        <v>181</v>
      </c>
      <c r="D23" s="19">
        <v>20</v>
      </c>
      <c r="E23" s="14" t="s">
        <v>244</v>
      </c>
      <c r="F23" s="11" t="s">
        <v>277</v>
      </c>
      <c r="G23" s="8" t="s">
        <v>274</v>
      </c>
      <c r="H23" s="12">
        <v>1</v>
      </c>
      <c r="I23" s="12">
        <v>0</v>
      </c>
      <c r="J23" s="12">
        <v>1</v>
      </c>
      <c r="K23" s="12">
        <v>1</v>
      </c>
      <c r="L23" s="12">
        <v>2</v>
      </c>
      <c r="M23" s="12">
        <v>5</v>
      </c>
      <c r="N23" s="12">
        <v>2</v>
      </c>
      <c r="O23" s="12">
        <v>2</v>
      </c>
      <c r="P23" s="27">
        <f t="shared" si="0"/>
        <v>14</v>
      </c>
      <c r="Q23" s="7">
        <f t="shared" si="1"/>
        <v>0.31818181818181818</v>
      </c>
      <c r="R23" s="24" t="s">
        <v>35</v>
      </c>
    </row>
    <row r="24" spans="1:18" ht="15" customHeight="1" x14ac:dyDescent="0.3">
      <c r="A24" s="8"/>
      <c r="B24" s="18"/>
      <c r="C24" s="18"/>
      <c r="D24" s="19"/>
      <c r="E24" s="20"/>
      <c r="F24" s="31"/>
      <c r="G24" s="21"/>
      <c r="H24" s="12"/>
      <c r="I24" s="12"/>
      <c r="J24" s="12"/>
      <c r="K24" s="12"/>
      <c r="L24" s="12"/>
      <c r="M24" s="12"/>
      <c r="N24" s="12"/>
      <c r="O24" s="12"/>
      <c r="P24" s="27">
        <f t="shared" ref="P24:P43" si="2">SUM(H24:O24)</f>
        <v>0</v>
      </c>
      <c r="Q24" s="7">
        <f t="shared" ref="Q24:Q43" si="3">P24/44</f>
        <v>0</v>
      </c>
      <c r="R24" s="24"/>
    </row>
    <row r="25" spans="1:18" ht="15" customHeight="1" x14ac:dyDescent="0.3">
      <c r="A25" s="8"/>
      <c r="B25" s="18"/>
      <c r="C25" s="18"/>
      <c r="D25" s="19"/>
      <c r="E25" s="20"/>
      <c r="F25" s="20"/>
      <c r="G25" s="21"/>
      <c r="H25" s="12"/>
      <c r="I25" s="12"/>
      <c r="J25" s="12"/>
      <c r="K25" s="12"/>
      <c r="L25" s="12"/>
      <c r="M25" s="12"/>
      <c r="N25" s="12"/>
      <c r="O25" s="12"/>
      <c r="P25" s="27">
        <f t="shared" si="2"/>
        <v>0</v>
      </c>
      <c r="Q25" s="7">
        <f t="shared" si="3"/>
        <v>0</v>
      </c>
      <c r="R25" s="24"/>
    </row>
    <row r="26" spans="1:18" ht="15" customHeight="1" x14ac:dyDescent="0.3">
      <c r="A26" s="8"/>
      <c r="B26" s="18"/>
      <c r="C26" s="18"/>
      <c r="D26" s="19"/>
      <c r="E26" s="20"/>
      <c r="F26" s="20"/>
      <c r="G26" s="21"/>
      <c r="H26" s="12"/>
      <c r="I26" s="12"/>
      <c r="J26" s="12"/>
      <c r="K26" s="12"/>
      <c r="L26" s="12"/>
      <c r="M26" s="12"/>
      <c r="N26" s="12"/>
      <c r="O26" s="12"/>
      <c r="P26" s="27">
        <f t="shared" si="2"/>
        <v>0</v>
      </c>
      <c r="Q26" s="7">
        <f t="shared" si="3"/>
        <v>0</v>
      </c>
      <c r="R26" s="24"/>
    </row>
    <row r="27" spans="1:18" ht="15" customHeight="1" x14ac:dyDescent="0.3">
      <c r="A27" s="8"/>
      <c r="B27" s="18"/>
      <c r="C27" s="18"/>
      <c r="D27" s="19"/>
      <c r="E27" s="20"/>
      <c r="F27" s="20"/>
      <c r="G27" s="21"/>
      <c r="H27" s="12"/>
      <c r="I27" s="12"/>
      <c r="J27" s="12"/>
      <c r="K27" s="12"/>
      <c r="L27" s="12"/>
      <c r="M27" s="12"/>
      <c r="N27" s="12"/>
      <c r="O27" s="12"/>
      <c r="P27" s="27">
        <f t="shared" si="2"/>
        <v>0</v>
      </c>
      <c r="Q27" s="7">
        <f t="shared" si="3"/>
        <v>0</v>
      </c>
      <c r="R27" s="24"/>
    </row>
    <row r="28" spans="1:18" ht="15" customHeight="1" x14ac:dyDescent="0.3">
      <c r="A28" s="8"/>
      <c r="B28" s="18"/>
      <c r="C28" s="18"/>
      <c r="D28" s="19"/>
      <c r="E28" s="20"/>
      <c r="F28" s="20"/>
      <c r="G28" s="21"/>
      <c r="H28" s="12"/>
      <c r="I28" s="12"/>
      <c r="J28" s="12"/>
      <c r="K28" s="12"/>
      <c r="L28" s="12"/>
      <c r="M28" s="12"/>
      <c r="N28" s="12"/>
      <c r="O28" s="12"/>
      <c r="P28" s="27">
        <f t="shared" si="2"/>
        <v>0</v>
      </c>
      <c r="Q28" s="7">
        <f t="shared" si="3"/>
        <v>0</v>
      </c>
      <c r="R28" s="24"/>
    </row>
    <row r="29" spans="1:18" ht="15" customHeight="1" x14ac:dyDescent="0.3">
      <c r="A29" s="8"/>
      <c r="B29" s="18"/>
      <c r="C29" s="18"/>
      <c r="D29" s="19"/>
      <c r="E29" s="20"/>
      <c r="F29" s="20"/>
      <c r="G29" s="21"/>
      <c r="H29" s="12"/>
      <c r="I29" s="12"/>
      <c r="J29" s="12"/>
      <c r="K29" s="12"/>
      <c r="L29" s="12"/>
      <c r="M29" s="12"/>
      <c r="N29" s="12"/>
      <c r="O29" s="12"/>
      <c r="P29" s="27">
        <f t="shared" si="2"/>
        <v>0</v>
      </c>
      <c r="Q29" s="7">
        <f t="shared" si="3"/>
        <v>0</v>
      </c>
      <c r="R29" s="24"/>
    </row>
    <row r="30" spans="1:18" ht="15" customHeight="1" x14ac:dyDescent="0.3">
      <c r="A30" s="8"/>
      <c r="B30" s="18"/>
      <c r="C30" s="18"/>
      <c r="D30" s="19"/>
      <c r="E30" s="20"/>
      <c r="F30" s="20"/>
      <c r="G30" s="21"/>
      <c r="H30" s="12"/>
      <c r="I30" s="12"/>
      <c r="J30" s="12"/>
      <c r="K30" s="12"/>
      <c r="L30" s="12"/>
      <c r="M30" s="12"/>
      <c r="N30" s="12"/>
      <c r="O30" s="12"/>
      <c r="P30" s="27">
        <f t="shared" si="2"/>
        <v>0</v>
      </c>
      <c r="Q30" s="7">
        <f t="shared" si="3"/>
        <v>0</v>
      </c>
      <c r="R30" s="24"/>
    </row>
    <row r="31" spans="1:18" ht="15" customHeight="1" x14ac:dyDescent="0.3">
      <c r="A31" s="8"/>
      <c r="B31" s="18"/>
      <c r="C31" s="18"/>
      <c r="D31" s="19"/>
      <c r="E31" s="20"/>
      <c r="F31" s="20"/>
      <c r="G31" s="21"/>
      <c r="H31" s="12"/>
      <c r="I31" s="12"/>
      <c r="J31" s="12"/>
      <c r="K31" s="12"/>
      <c r="L31" s="12"/>
      <c r="M31" s="12"/>
      <c r="N31" s="12"/>
      <c r="O31" s="12"/>
      <c r="P31" s="27">
        <f t="shared" si="2"/>
        <v>0</v>
      </c>
      <c r="Q31" s="7">
        <f t="shared" si="3"/>
        <v>0</v>
      </c>
      <c r="R31" s="24"/>
    </row>
    <row r="32" spans="1:18" ht="15" customHeight="1" x14ac:dyDescent="0.3">
      <c r="A32" s="8"/>
      <c r="B32" s="18"/>
      <c r="C32" s="18"/>
      <c r="D32" s="19"/>
      <c r="E32" s="20"/>
      <c r="F32" s="20"/>
      <c r="G32" s="21"/>
      <c r="H32" s="12"/>
      <c r="I32" s="12"/>
      <c r="J32" s="12"/>
      <c r="K32" s="12"/>
      <c r="L32" s="12"/>
      <c r="M32" s="12"/>
      <c r="N32" s="12"/>
      <c r="O32" s="12"/>
      <c r="P32" s="27">
        <f t="shared" si="2"/>
        <v>0</v>
      </c>
      <c r="Q32" s="7">
        <f t="shared" si="3"/>
        <v>0</v>
      </c>
      <c r="R32" s="24"/>
    </row>
    <row r="33" spans="1:18" ht="15" customHeight="1" x14ac:dyDescent="0.3">
      <c r="A33" s="8"/>
      <c r="B33" s="18"/>
      <c r="C33" s="18"/>
      <c r="D33" s="19"/>
      <c r="E33" s="20"/>
      <c r="F33" s="20"/>
      <c r="G33" s="21"/>
      <c r="H33" s="12"/>
      <c r="I33" s="12"/>
      <c r="J33" s="12"/>
      <c r="K33" s="12"/>
      <c r="L33" s="12"/>
      <c r="M33" s="12"/>
      <c r="N33" s="12"/>
      <c r="O33" s="12"/>
      <c r="P33" s="27">
        <f t="shared" si="2"/>
        <v>0</v>
      </c>
      <c r="Q33" s="7">
        <f t="shared" si="3"/>
        <v>0</v>
      </c>
      <c r="R33" s="24"/>
    </row>
    <row r="34" spans="1:18" ht="15" customHeight="1" x14ac:dyDescent="0.3">
      <c r="A34" s="8"/>
      <c r="B34" s="18"/>
      <c r="C34" s="18"/>
      <c r="D34" s="19"/>
      <c r="E34" s="20"/>
      <c r="F34" s="20"/>
      <c r="G34" s="21"/>
      <c r="H34" s="12"/>
      <c r="I34" s="12"/>
      <c r="J34" s="12"/>
      <c r="K34" s="12"/>
      <c r="L34" s="12"/>
      <c r="M34" s="12"/>
      <c r="N34" s="12"/>
      <c r="O34" s="12"/>
      <c r="P34" s="27">
        <f t="shared" si="2"/>
        <v>0</v>
      </c>
      <c r="Q34" s="7">
        <f t="shared" si="3"/>
        <v>0</v>
      </c>
      <c r="R34" s="24"/>
    </row>
    <row r="35" spans="1:18" ht="15" customHeight="1" x14ac:dyDescent="0.3">
      <c r="A35" s="8"/>
      <c r="B35" s="18"/>
      <c r="C35" s="18"/>
      <c r="D35" s="19"/>
      <c r="E35" s="20"/>
      <c r="F35" s="20"/>
      <c r="G35" s="21"/>
      <c r="H35" s="12"/>
      <c r="I35" s="12"/>
      <c r="J35" s="12"/>
      <c r="K35" s="12"/>
      <c r="L35" s="12"/>
      <c r="M35" s="12"/>
      <c r="N35" s="12"/>
      <c r="O35" s="12"/>
      <c r="P35" s="27">
        <f t="shared" si="2"/>
        <v>0</v>
      </c>
      <c r="Q35" s="7">
        <f t="shared" si="3"/>
        <v>0</v>
      </c>
      <c r="R35" s="24"/>
    </row>
    <row r="36" spans="1:18" ht="15" customHeight="1" x14ac:dyDescent="0.3">
      <c r="A36" s="8"/>
      <c r="B36" s="18"/>
      <c r="C36" s="18"/>
      <c r="D36" s="19"/>
      <c r="E36" s="20"/>
      <c r="F36" s="20"/>
      <c r="G36" s="21"/>
      <c r="H36" s="12"/>
      <c r="I36" s="12"/>
      <c r="J36" s="12"/>
      <c r="K36" s="12"/>
      <c r="L36" s="12"/>
      <c r="M36" s="12"/>
      <c r="N36" s="12"/>
      <c r="O36" s="12"/>
      <c r="P36" s="27">
        <f t="shared" si="2"/>
        <v>0</v>
      </c>
      <c r="Q36" s="7">
        <f t="shared" si="3"/>
        <v>0</v>
      </c>
      <c r="R36" s="24"/>
    </row>
    <row r="37" spans="1:18" ht="15" customHeight="1" x14ac:dyDescent="0.3">
      <c r="A37" s="8"/>
      <c r="B37" s="18"/>
      <c r="C37" s="18"/>
      <c r="D37" s="19"/>
      <c r="E37" s="20"/>
      <c r="F37" s="20"/>
      <c r="G37" s="21"/>
      <c r="H37" s="12"/>
      <c r="I37" s="12"/>
      <c r="J37" s="12"/>
      <c r="K37" s="12"/>
      <c r="L37" s="12"/>
      <c r="M37" s="12"/>
      <c r="N37" s="12"/>
      <c r="O37" s="12"/>
      <c r="P37" s="27">
        <f t="shared" si="2"/>
        <v>0</v>
      </c>
      <c r="Q37" s="7">
        <f t="shared" si="3"/>
        <v>0</v>
      </c>
      <c r="R37" s="24"/>
    </row>
    <row r="38" spans="1:18" ht="15" customHeight="1" x14ac:dyDescent="0.3">
      <c r="A38" s="8"/>
      <c r="B38" s="18"/>
      <c r="C38" s="18"/>
      <c r="D38" s="19"/>
      <c r="E38" s="20"/>
      <c r="F38" s="20"/>
      <c r="G38" s="21"/>
      <c r="H38" s="12"/>
      <c r="I38" s="12"/>
      <c r="J38" s="12"/>
      <c r="K38" s="12"/>
      <c r="L38" s="12"/>
      <c r="M38" s="12"/>
      <c r="N38" s="12"/>
      <c r="O38" s="12"/>
      <c r="P38" s="27">
        <f t="shared" si="2"/>
        <v>0</v>
      </c>
      <c r="Q38" s="7">
        <f t="shared" si="3"/>
        <v>0</v>
      </c>
      <c r="R38" s="24"/>
    </row>
    <row r="39" spans="1:18" ht="15" customHeight="1" x14ac:dyDescent="0.3">
      <c r="A39" s="8"/>
      <c r="B39" s="18"/>
      <c r="C39" s="18"/>
      <c r="D39" s="19"/>
      <c r="E39" s="20"/>
      <c r="F39" s="20"/>
      <c r="G39" s="21"/>
      <c r="H39" s="12"/>
      <c r="I39" s="12"/>
      <c r="J39" s="12"/>
      <c r="K39" s="12"/>
      <c r="L39" s="12"/>
      <c r="M39" s="12"/>
      <c r="N39" s="12"/>
      <c r="O39" s="12"/>
      <c r="P39" s="27">
        <f t="shared" si="2"/>
        <v>0</v>
      </c>
      <c r="Q39" s="7">
        <f t="shared" si="3"/>
        <v>0</v>
      </c>
      <c r="R39" s="24"/>
    </row>
    <row r="40" spans="1:18" ht="15" customHeight="1" x14ac:dyDescent="0.3">
      <c r="A40" s="8"/>
      <c r="B40" s="18"/>
      <c r="C40" s="18"/>
      <c r="D40" s="19"/>
      <c r="E40" s="20"/>
      <c r="F40" s="20"/>
      <c r="G40" s="21"/>
      <c r="H40" s="12"/>
      <c r="I40" s="12"/>
      <c r="J40" s="12"/>
      <c r="K40" s="12"/>
      <c r="L40" s="12"/>
      <c r="M40" s="12"/>
      <c r="N40" s="12"/>
      <c r="O40" s="12"/>
      <c r="P40" s="27">
        <f t="shared" si="2"/>
        <v>0</v>
      </c>
      <c r="Q40" s="7">
        <f t="shared" si="3"/>
        <v>0</v>
      </c>
      <c r="R40" s="24"/>
    </row>
    <row r="41" spans="1:18" ht="15" customHeight="1" x14ac:dyDescent="0.3">
      <c r="A41" s="8"/>
      <c r="B41" s="18"/>
      <c r="C41" s="18"/>
      <c r="D41" s="19"/>
      <c r="E41" s="20"/>
      <c r="F41" s="20"/>
      <c r="G41" s="21"/>
      <c r="H41" s="12"/>
      <c r="I41" s="12"/>
      <c r="J41" s="12"/>
      <c r="K41" s="12"/>
      <c r="L41" s="12"/>
      <c r="M41" s="12"/>
      <c r="N41" s="12"/>
      <c r="O41" s="12"/>
      <c r="P41" s="27">
        <f t="shared" si="2"/>
        <v>0</v>
      </c>
      <c r="Q41" s="7">
        <f t="shared" si="3"/>
        <v>0</v>
      </c>
      <c r="R41" s="24"/>
    </row>
    <row r="42" spans="1:18" ht="15" customHeight="1" x14ac:dyDescent="0.3">
      <c r="A42" s="8"/>
      <c r="B42" s="18"/>
      <c r="C42" s="18"/>
      <c r="D42" s="19"/>
      <c r="E42" s="20"/>
      <c r="F42" s="20"/>
      <c r="G42" s="21"/>
      <c r="H42" s="12"/>
      <c r="I42" s="12"/>
      <c r="J42" s="12"/>
      <c r="K42" s="12"/>
      <c r="L42" s="12"/>
      <c r="M42" s="12"/>
      <c r="N42" s="12"/>
      <c r="O42" s="12"/>
      <c r="P42" s="27">
        <f t="shared" si="2"/>
        <v>0</v>
      </c>
      <c r="Q42" s="7">
        <f t="shared" si="3"/>
        <v>0</v>
      </c>
      <c r="R42" s="24"/>
    </row>
    <row r="43" spans="1:18" ht="15" customHeight="1" x14ac:dyDescent="0.3">
      <c r="A43" s="8"/>
      <c r="B43" s="18"/>
      <c r="C43" s="18"/>
      <c r="D43" s="19"/>
      <c r="E43" s="20"/>
      <c r="F43" s="20"/>
      <c r="G43" s="21"/>
      <c r="H43" s="12"/>
      <c r="I43" s="12"/>
      <c r="J43" s="12"/>
      <c r="K43" s="12"/>
      <c r="L43" s="12"/>
      <c r="M43" s="12"/>
      <c r="N43" s="12"/>
      <c r="O43" s="12"/>
      <c r="P43" s="27">
        <f t="shared" si="2"/>
        <v>0</v>
      </c>
      <c r="Q43" s="7">
        <f t="shared" si="3"/>
        <v>0</v>
      </c>
      <c r="R43" s="24"/>
    </row>
  </sheetData>
  <sortState ref="A4:Q23">
    <sortCondition descending="1" ref="Q4:Q23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sqref="A1:R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4.26953125" customWidth="1"/>
    <col min="8" max="15" width="10.453125" customWidth="1"/>
    <col min="16" max="16" width="10.453125" style="2" customWidth="1"/>
    <col min="17" max="17" width="10.453125" style="3" customWidth="1"/>
    <col min="18" max="18" width="13.7265625" style="2" customWidth="1"/>
  </cols>
  <sheetData>
    <row r="1" spans="1:18" ht="27" customHeight="1" x14ac:dyDescent="0.25">
      <c r="A1" s="33" t="s">
        <v>298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8" t="s">
        <v>14</v>
      </c>
      <c r="O2" s="28" t="s">
        <v>15</v>
      </c>
      <c r="P2" s="25" t="s">
        <v>4</v>
      </c>
      <c r="Q2" s="6" t="s">
        <v>18</v>
      </c>
      <c r="R2" s="25" t="s">
        <v>17</v>
      </c>
    </row>
    <row r="3" spans="1:18" s="4" customFormat="1" ht="25" customHeight="1" x14ac:dyDescent="0.2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 customHeight="1" x14ac:dyDescent="0.3">
      <c r="A4" s="8" t="s">
        <v>214</v>
      </c>
      <c r="B4" s="8" t="s">
        <v>215</v>
      </c>
      <c r="C4" s="8" t="s">
        <v>216</v>
      </c>
      <c r="D4" s="10">
        <v>3</v>
      </c>
      <c r="E4" s="11" t="s">
        <v>212</v>
      </c>
      <c r="F4" s="11" t="s">
        <v>277</v>
      </c>
      <c r="G4" s="8" t="s">
        <v>278</v>
      </c>
      <c r="H4" s="12">
        <v>6</v>
      </c>
      <c r="I4" s="12">
        <v>6</v>
      </c>
      <c r="J4" s="12">
        <v>6</v>
      </c>
      <c r="K4" s="12">
        <v>3</v>
      </c>
      <c r="L4" s="12">
        <v>4</v>
      </c>
      <c r="M4" s="12">
        <v>5</v>
      </c>
      <c r="N4" s="12">
        <v>4</v>
      </c>
      <c r="O4" s="12">
        <v>6</v>
      </c>
      <c r="P4" s="27">
        <f t="shared" ref="P4:P23" si="0">SUM(H4:O4)</f>
        <v>40</v>
      </c>
      <c r="Q4" s="7">
        <f t="shared" ref="Q4:Q23" si="1">P4/58</f>
        <v>0.68965517241379315</v>
      </c>
      <c r="R4" s="24" t="s">
        <v>276</v>
      </c>
    </row>
    <row r="5" spans="1:18" ht="15" customHeight="1" x14ac:dyDescent="0.3">
      <c r="A5" s="8" t="s">
        <v>228</v>
      </c>
      <c r="B5" s="9" t="s">
        <v>78</v>
      </c>
      <c r="C5" s="9" t="s">
        <v>56</v>
      </c>
      <c r="D5" s="10">
        <v>10</v>
      </c>
      <c r="E5" s="11" t="s">
        <v>212</v>
      </c>
      <c r="F5" s="11" t="s">
        <v>277</v>
      </c>
      <c r="G5" s="8" t="s">
        <v>278</v>
      </c>
      <c r="H5" s="12">
        <v>6</v>
      </c>
      <c r="I5" s="12">
        <v>6</v>
      </c>
      <c r="J5" s="12">
        <v>6</v>
      </c>
      <c r="K5" s="12">
        <v>3</v>
      </c>
      <c r="L5" s="12">
        <v>4</v>
      </c>
      <c r="M5" s="12">
        <v>5</v>
      </c>
      <c r="N5" s="12">
        <v>4</v>
      </c>
      <c r="O5" s="12">
        <v>6</v>
      </c>
      <c r="P5" s="27">
        <f t="shared" si="0"/>
        <v>40</v>
      </c>
      <c r="Q5" s="7">
        <f t="shared" si="1"/>
        <v>0.68965517241379315</v>
      </c>
      <c r="R5" s="24" t="s">
        <v>276</v>
      </c>
    </row>
    <row r="6" spans="1:18" ht="15" customHeight="1" x14ac:dyDescent="0.3">
      <c r="A6" s="8" t="s">
        <v>225</v>
      </c>
      <c r="B6" s="15" t="s">
        <v>226</v>
      </c>
      <c r="C6" s="15" t="s">
        <v>134</v>
      </c>
      <c r="D6" s="10">
        <v>8</v>
      </c>
      <c r="E6" s="11" t="s">
        <v>212</v>
      </c>
      <c r="F6" s="11" t="s">
        <v>277</v>
      </c>
      <c r="G6" s="8" t="s">
        <v>278</v>
      </c>
      <c r="H6" s="12">
        <v>6</v>
      </c>
      <c r="I6" s="12">
        <v>0</v>
      </c>
      <c r="J6" s="12">
        <v>6</v>
      </c>
      <c r="K6" s="12">
        <v>3</v>
      </c>
      <c r="L6" s="12">
        <v>4</v>
      </c>
      <c r="M6" s="12">
        <v>5</v>
      </c>
      <c r="N6" s="12">
        <v>4</v>
      </c>
      <c r="O6" s="12">
        <v>4</v>
      </c>
      <c r="P6" s="27">
        <f t="shared" si="0"/>
        <v>32</v>
      </c>
      <c r="Q6" s="7">
        <f t="shared" si="1"/>
        <v>0.55172413793103448</v>
      </c>
      <c r="R6" s="24" t="s">
        <v>85</v>
      </c>
    </row>
    <row r="7" spans="1:18" ht="15" customHeight="1" x14ac:dyDescent="0.3">
      <c r="A7" s="8" t="s">
        <v>224</v>
      </c>
      <c r="B7" s="9" t="s">
        <v>78</v>
      </c>
      <c r="C7" s="9" t="s">
        <v>181</v>
      </c>
      <c r="D7" s="10">
        <v>7</v>
      </c>
      <c r="E7" s="11" t="s">
        <v>212</v>
      </c>
      <c r="F7" s="11" t="s">
        <v>277</v>
      </c>
      <c r="G7" s="8" t="s">
        <v>278</v>
      </c>
      <c r="H7" s="12">
        <v>4</v>
      </c>
      <c r="I7" s="12">
        <v>4</v>
      </c>
      <c r="J7" s="12">
        <v>2</v>
      </c>
      <c r="K7" s="12">
        <v>3</v>
      </c>
      <c r="L7" s="12">
        <v>4</v>
      </c>
      <c r="M7" s="12">
        <v>3</v>
      </c>
      <c r="N7" s="12">
        <v>4</v>
      </c>
      <c r="O7" s="12">
        <v>6</v>
      </c>
      <c r="P7" s="27">
        <f t="shared" si="0"/>
        <v>30</v>
      </c>
      <c r="Q7" s="7">
        <f t="shared" si="1"/>
        <v>0.51724137931034486</v>
      </c>
      <c r="R7" s="24" t="s">
        <v>85</v>
      </c>
    </row>
    <row r="8" spans="1:18" ht="15" customHeight="1" x14ac:dyDescent="0.3">
      <c r="A8" s="8" t="s">
        <v>227</v>
      </c>
      <c r="B8" s="8" t="s">
        <v>223</v>
      </c>
      <c r="C8" s="8" t="s">
        <v>56</v>
      </c>
      <c r="D8" s="10">
        <v>9</v>
      </c>
      <c r="E8" s="11" t="s">
        <v>212</v>
      </c>
      <c r="F8" s="11" t="s">
        <v>277</v>
      </c>
      <c r="G8" s="8" t="s">
        <v>278</v>
      </c>
      <c r="H8" s="12">
        <v>6</v>
      </c>
      <c r="I8" s="12">
        <v>0</v>
      </c>
      <c r="J8" s="12">
        <v>6</v>
      </c>
      <c r="K8" s="12">
        <v>3</v>
      </c>
      <c r="L8" s="12">
        <v>4</v>
      </c>
      <c r="M8" s="12">
        <v>5</v>
      </c>
      <c r="N8" s="12">
        <v>4</v>
      </c>
      <c r="O8" s="12">
        <v>2</v>
      </c>
      <c r="P8" s="27">
        <f t="shared" si="0"/>
        <v>30</v>
      </c>
      <c r="Q8" s="7">
        <f t="shared" si="1"/>
        <v>0.51724137931034486</v>
      </c>
      <c r="R8" s="24" t="s">
        <v>85</v>
      </c>
    </row>
    <row r="9" spans="1:18" ht="15" customHeight="1" x14ac:dyDescent="0.3">
      <c r="A9" s="8" t="s">
        <v>240</v>
      </c>
      <c r="B9" s="9" t="s">
        <v>133</v>
      </c>
      <c r="C9" s="9" t="s">
        <v>62</v>
      </c>
      <c r="D9" s="10">
        <v>17</v>
      </c>
      <c r="E9" s="14" t="s">
        <v>230</v>
      </c>
      <c r="F9" s="11" t="s">
        <v>277</v>
      </c>
      <c r="G9" s="9" t="s">
        <v>274</v>
      </c>
      <c r="H9" s="30">
        <v>4</v>
      </c>
      <c r="I9" s="30">
        <v>4</v>
      </c>
      <c r="J9" s="30">
        <v>4</v>
      </c>
      <c r="K9" s="30">
        <v>4</v>
      </c>
      <c r="L9" s="30">
        <v>4</v>
      </c>
      <c r="M9" s="30">
        <v>3</v>
      </c>
      <c r="N9" s="30">
        <v>3</v>
      </c>
      <c r="O9" s="30">
        <v>4</v>
      </c>
      <c r="P9" s="27">
        <f t="shared" si="0"/>
        <v>30</v>
      </c>
      <c r="Q9" s="7">
        <f t="shared" si="1"/>
        <v>0.51724137931034486</v>
      </c>
      <c r="R9" s="24" t="s">
        <v>295</v>
      </c>
    </row>
    <row r="10" spans="1:18" ht="15" customHeight="1" x14ac:dyDescent="0.3">
      <c r="A10" s="8" t="s">
        <v>294</v>
      </c>
      <c r="B10" s="9" t="s">
        <v>49</v>
      </c>
      <c r="C10" s="9" t="s">
        <v>241</v>
      </c>
      <c r="D10" s="10">
        <v>18</v>
      </c>
      <c r="E10" s="14" t="s">
        <v>230</v>
      </c>
      <c r="F10" s="11" t="s">
        <v>277</v>
      </c>
      <c r="G10" s="9" t="s">
        <v>274</v>
      </c>
      <c r="H10" s="12">
        <v>4</v>
      </c>
      <c r="I10" s="12">
        <v>4</v>
      </c>
      <c r="J10" s="12">
        <v>2</v>
      </c>
      <c r="K10" s="12">
        <v>3</v>
      </c>
      <c r="L10" s="12">
        <v>4</v>
      </c>
      <c r="M10" s="12">
        <v>5</v>
      </c>
      <c r="N10" s="12">
        <v>4</v>
      </c>
      <c r="O10" s="12">
        <v>4</v>
      </c>
      <c r="P10" s="27">
        <f t="shared" si="0"/>
        <v>30</v>
      </c>
      <c r="Q10" s="7">
        <f t="shared" si="1"/>
        <v>0.51724137931034486</v>
      </c>
      <c r="R10" s="24" t="s">
        <v>85</v>
      </c>
    </row>
    <row r="11" spans="1:18" ht="15" customHeight="1" x14ac:dyDescent="0.3">
      <c r="A11" s="8" t="s">
        <v>210</v>
      </c>
      <c r="B11" s="8" t="s">
        <v>211</v>
      </c>
      <c r="C11" s="8" t="s">
        <v>53</v>
      </c>
      <c r="D11" s="10">
        <v>1</v>
      </c>
      <c r="E11" s="11" t="s">
        <v>212</v>
      </c>
      <c r="F11" s="11" t="s">
        <v>277</v>
      </c>
      <c r="G11" s="8" t="s">
        <v>278</v>
      </c>
      <c r="H11" s="12">
        <v>0</v>
      </c>
      <c r="I11" s="12">
        <v>4</v>
      </c>
      <c r="J11" s="12">
        <v>6</v>
      </c>
      <c r="K11" s="12">
        <v>3</v>
      </c>
      <c r="L11" s="12">
        <v>4</v>
      </c>
      <c r="M11" s="12">
        <v>5</v>
      </c>
      <c r="N11" s="12">
        <v>3</v>
      </c>
      <c r="O11" s="12">
        <v>4</v>
      </c>
      <c r="P11" s="27">
        <f t="shared" si="0"/>
        <v>29</v>
      </c>
      <c r="Q11" s="7">
        <f t="shared" si="1"/>
        <v>0.5</v>
      </c>
      <c r="R11" s="24" t="s">
        <v>85</v>
      </c>
    </row>
    <row r="12" spans="1:18" ht="15" customHeight="1" x14ac:dyDescent="0.3">
      <c r="A12" s="8" t="s">
        <v>219</v>
      </c>
      <c r="B12" s="9" t="s">
        <v>220</v>
      </c>
      <c r="C12" s="9" t="s">
        <v>221</v>
      </c>
      <c r="D12" s="10">
        <v>5</v>
      </c>
      <c r="E12" s="11" t="s">
        <v>212</v>
      </c>
      <c r="F12" s="11" t="s">
        <v>277</v>
      </c>
      <c r="G12" s="8" t="s">
        <v>278</v>
      </c>
      <c r="H12" s="16">
        <v>6</v>
      </c>
      <c r="I12" s="16">
        <v>4</v>
      </c>
      <c r="J12" s="16">
        <v>2</v>
      </c>
      <c r="K12" s="16">
        <v>0</v>
      </c>
      <c r="L12" s="16">
        <v>2</v>
      </c>
      <c r="M12" s="16">
        <v>6</v>
      </c>
      <c r="N12" s="16">
        <v>4</v>
      </c>
      <c r="O12" s="16">
        <v>4</v>
      </c>
      <c r="P12" s="27">
        <f t="shared" si="0"/>
        <v>28</v>
      </c>
      <c r="Q12" s="7">
        <f t="shared" si="1"/>
        <v>0.48275862068965519</v>
      </c>
      <c r="R12" s="24" t="s">
        <v>35</v>
      </c>
    </row>
    <row r="13" spans="1:18" ht="15" customHeight="1" x14ac:dyDescent="0.3">
      <c r="A13" s="8" t="s">
        <v>57</v>
      </c>
      <c r="B13" s="9" t="s">
        <v>153</v>
      </c>
      <c r="C13" s="9" t="s">
        <v>213</v>
      </c>
      <c r="D13" s="10">
        <v>2</v>
      </c>
      <c r="E13" s="11" t="s">
        <v>212</v>
      </c>
      <c r="F13" s="11" t="s">
        <v>277</v>
      </c>
      <c r="G13" s="8" t="s">
        <v>278</v>
      </c>
      <c r="H13" s="16">
        <v>0</v>
      </c>
      <c r="I13" s="16">
        <v>4</v>
      </c>
      <c r="J13" s="16">
        <v>4</v>
      </c>
      <c r="K13" s="16">
        <v>3</v>
      </c>
      <c r="L13" s="16">
        <v>2</v>
      </c>
      <c r="M13" s="16">
        <v>6</v>
      </c>
      <c r="N13" s="16">
        <v>4</v>
      </c>
      <c r="O13" s="16">
        <v>4</v>
      </c>
      <c r="P13" s="27">
        <f t="shared" si="0"/>
        <v>27</v>
      </c>
      <c r="Q13" s="7">
        <f t="shared" si="1"/>
        <v>0.46551724137931033</v>
      </c>
      <c r="R13" s="24" t="s">
        <v>35</v>
      </c>
    </row>
    <row r="14" spans="1:18" ht="15" customHeight="1" x14ac:dyDescent="0.3">
      <c r="A14" s="8" t="s">
        <v>222</v>
      </c>
      <c r="B14" s="9" t="s">
        <v>223</v>
      </c>
      <c r="C14" s="9" t="s">
        <v>140</v>
      </c>
      <c r="D14" s="10">
        <v>6</v>
      </c>
      <c r="E14" s="11" t="s">
        <v>212</v>
      </c>
      <c r="F14" s="11" t="s">
        <v>277</v>
      </c>
      <c r="G14" s="8" t="s">
        <v>278</v>
      </c>
      <c r="H14" s="12">
        <v>4</v>
      </c>
      <c r="I14" s="12">
        <v>0</v>
      </c>
      <c r="J14" s="12">
        <v>4</v>
      </c>
      <c r="K14" s="12">
        <v>4</v>
      </c>
      <c r="L14" s="12">
        <v>4</v>
      </c>
      <c r="M14" s="12">
        <v>0</v>
      </c>
      <c r="N14" s="12">
        <v>4</v>
      </c>
      <c r="O14" s="12">
        <v>6</v>
      </c>
      <c r="P14" s="27">
        <f t="shared" si="0"/>
        <v>26</v>
      </c>
      <c r="Q14" s="7">
        <f t="shared" si="1"/>
        <v>0.44827586206896552</v>
      </c>
      <c r="R14" s="24" t="s">
        <v>35</v>
      </c>
    </row>
    <row r="15" spans="1:18" ht="15" customHeight="1" x14ac:dyDescent="0.3">
      <c r="A15" s="8" t="s">
        <v>289</v>
      </c>
      <c r="B15" s="18" t="s">
        <v>127</v>
      </c>
      <c r="C15" s="18" t="s">
        <v>290</v>
      </c>
      <c r="D15" s="10">
        <v>20</v>
      </c>
      <c r="E15" s="14" t="s">
        <v>230</v>
      </c>
      <c r="F15" s="11" t="s">
        <v>277</v>
      </c>
      <c r="G15" s="9" t="s">
        <v>274</v>
      </c>
      <c r="H15" s="30">
        <v>2</v>
      </c>
      <c r="I15" s="30">
        <v>2</v>
      </c>
      <c r="J15" s="30">
        <v>4</v>
      </c>
      <c r="K15" s="30">
        <v>2</v>
      </c>
      <c r="L15" s="30">
        <v>4</v>
      </c>
      <c r="M15" s="30">
        <v>3</v>
      </c>
      <c r="N15" s="30">
        <v>3</v>
      </c>
      <c r="O15" s="30">
        <v>4</v>
      </c>
      <c r="P15" s="27">
        <f t="shared" si="0"/>
        <v>24</v>
      </c>
      <c r="Q15" s="7">
        <f t="shared" si="1"/>
        <v>0.41379310344827586</v>
      </c>
      <c r="R15" s="24" t="s">
        <v>35</v>
      </c>
    </row>
    <row r="16" spans="1:18" ht="15" customHeight="1" x14ac:dyDescent="0.3">
      <c r="A16" s="8" t="s">
        <v>232</v>
      </c>
      <c r="B16" s="9" t="s">
        <v>233</v>
      </c>
      <c r="C16" s="9" t="s">
        <v>234</v>
      </c>
      <c r="D16" s="10">
        <v>13</v>
      </c>
      <c r="E16" s="14" t="s">
        <v>230</v>
      </c>
      <c r="F16" s="11" t="s">
        <v>277</v>
      </c>
      <c r="G16" s="9" t="s">
        <v>274</v>
      </c>
      <c r="H16" s="16">
        <v>0</v>
      </c>
      <c r="I16" s="16">
        <v>0</v>
      </c>
      <c r="J16" s="16">
        <v>4</v>
      </c>
      <c r="K16" s="16">
        <v>3</v>
      </c>
      <c r="L16" s="16">
        <v>0</v>
      </c>
      <c r="M16" s="16">
        <v>4</v>
      </c>
      <c r="N16" s="16">
        <v>5</v>
      </c>
      <c r="O16" s="16">
        <v>6</v>
      </c>
      <c r="P16" s="27">
        <f t="shared" si="0"/>
        <v>22</v>
      </c>
      <c r="Q16" s="7">
        <f t="shared" si="1"/>
        <v>0.37931034482758619</v>
      </c>
      <c r="R16" s="24" t="s">
        <v>35</v>
      </c>
    </row>
    <row r="17" spans="1:18" ht="15" customHeight="1" x14ac:dyDescent="0.3">
      <c r="A17" s="8" t="s">
        <v>235</v>
      </c>
      <c r="B17" s="15" t="s">
        <v>40</v>
      </c>
      <c r="C17" s="15" t="s">
        <v>236</v>
      </c>
      <c r="D17" s="10">
        <v>14</v>
      </c>
      <c r="E17" s="14" t="s">
        <v>230</v>
      </c>
      <c r="F17" s="11" t="s">
        <v>277</v>
      </c>
      <c r="G17" s="9" t="s">
        <v>274</v>
      </c>
      <c r="H17" s="30">
        <v>2</v>
      </c>
      <c r="I17" s="30">
        <v>0</v>
      </c>
      <c r="J17" s="30">
        <v>4</v>
      </c>
      <c r="K17" s="30">
        <v>2</v>
      </c>
      <c r="L17" s="30">
        <v>4</v>
      </c>
      <c r="M17" s="30">
        <v>3</v>
      </c>
      <c r="N17" s="30">
        <v>3</v>
      </c>
      <c r="O17" s="30">
        <v>4</v>
      </c>
      <c r="P17" s="27">
        <f t="shared" si="0"/>
        <v>22</v>
      </c>
      <c r="Q17" s="7">
        <f t="shared" si="1"/>
        <v>0.37931034482758619</v>
      </c>
      <c r="R17" s="24" t="s">
        <v>35</v>
      </c>
    </row>
    <row r="18" spans="1:18" ht="15" customHeight="1" x14ac:dyDescent="0.3">
      <c r="A18" s="8" t="s">
        <v>287</v>
      </c>
      <c r="B18" s="18" t="s">
        <v>101</v>
      </c>
      <c r="C18" s="18" t="s">
        <v>288</v>
      </c>
      <c r="D18" s="10">
        <v>19</v>
      </c>
      <c r="E18" s="14" t="s">
        <v>230</v>
      </c>
      <c r="F18" s="11" t="s">
        <v>277</v>
      </c>
      <c r="G18" s="9" t="s">
        <v>274</v>
      </c>
      <c r="H18" s="30">
        <v>2</v>
      </c>
      <c r="I18" s="30">
        <v>0</v>
      </c>
      <c r="J18" s="30">
        <v>4</v>
      </c>
      <c r="K18" s="30">
        <v>2</v>
      </c>
      <c r="L18" s="30">
        <v>4</v>
      </c>
      <c r="M18" s="30">
        <v>3</v>
      </c>
      <c r="N18" s="30">
        <v>3</v>
      </c>
      <c r="O18" s="30">
        <v>4</v>
      </c>
      <c r="P18" s="27">
        <f t="shared" si="0"/>
        <v>22</v>
      </c>
      <c r="Q18" s="7">
        <f t="shared" si="1"/>
        <v>0.37931034482758619</v>
      </c>
      <c r="R18" s="24" t="s">
        <v>35</v>
      </c>
    </row>
    <row r="19" spans="1:18" ht="15" customHeight="1" x14ac:dyDescent="0.3">
      <c r="A19" s="8" t="s">
        <v>217</v>
      </c>
      <c r="B19" s="8" t="s">
        <v>218</v>
      </c>
      <c r="C19" s="8" t="s">
        <v>134</v>
      </c>
      <c r="D19" s="10">
        <v>4</v>
      </c>
      <c r="E19" s="11" t="s">
        <v>212</v>
      </c>
      <c r="F19" s="11" t="s">
        <v>277</v>
      </c>
      <c r="G19" s="8" t="s">
        <v>278</v>
      </c>
      <c r="H19" s="12">
        <v>4</v>
      </c>
      <c r="I19" s="12">
        <v>0</v>
      </c>
      <c r="J19" s="12">
        <v>0</v>
      </c>
      <c r="K19" s="12">
        <v>2</v>
      </c>
      <c r="L19" s="12">
        <v>2</v>
      </c>
      <c r="M19" s="12">
        <v>6</v>
      </c>
      <c r="N19" s="12">
        <v>2</v>
      </c>
      <c r="O19" s="12">
        <v>4</v>
      </c>
      <c r="P19" s="27">
        <f t="shared" si="0"/>
        <v>20</v>
      </c>
      <c r="Q19" s="7">
        <f t="shared" si="1"/>
        <v>0.34482758620689657</v>
      </c>
      <c r="R19" s="24" t="s">
        <v>35</v>
      </c>
    </row>
    <row r="20" spans="1:18" ht="15" customHeight="1" x14ac:dyDescent="0.3">
      <c r="A20" s="8" t="s">
        <v>229</v>
      </c>
      <c r="B20" s="15" t="s">
        <v>133</v>
      </c>
      <c r="C20" s="15" t="s">
        <v>140</v>
      </c>
      <c r="D20" s="10">
        <v>11</v>
      </c>
      <c r="E20" s="14" t="s">
        <v>230</v>
      </c>
      <c r="F20" s="11" t="s">
        <v>277</v>
      </c>
      <c r="G20" s="9" t="s">
        <v>274</v>
      </c>
      <c r="H20" s="12">
        <v>4</v>
      </c>
      <c r="I20" s="12">
        <v>0</v>
      </c>
      <c r="J20" s="12">
        <v>0</v>
      </c>
      <c r="K20" s="12">
        <v>2</v>
      </c>
      <c r="L20" s="12">
        <v>2</v>
      </c>
      <c r="M20" s="12">
        <v>6</v>
      </c>
      <c r="N20" s="12">
        <v>2</v>
      </c>
      <c r="O20" s="12">
        <v>4</v>
      </c>
      <c r="P20" s="27">
        <f t="shared" si="0"/>
        <v>20</v>
      </c>
      <c r="Q20" s="7">
        <f t="shared" si="1"/>
        <v>0.34482758620689657</v>
      </c>
      <c r="R20" s="24" t="s">
        <v>35</v>
      </c>
    </row>
    <row r="21" spans="1:18" ht="15" customHeight="1" x14ac:dyDescent="0.3">
      <c r="A21" s="8" t="s">
        <v>237</v>
      </c>
      <c r="B21" s="9" t="s">
        <v>133</v>
      </c>
      <c r="C21" s="9" t="s">
        <v>34</v>
      </c>
      <c r="D21" s="10">
        <v>15</v>
      </c>
      <c r="E21" s="14" t="s">
        <v>230</v>
      </c>
      <c r="F21" s="11" t="s">
        <v>277</v>
      </c>
      <c r="G21" s="9" t="s">
        <v>274</v>
      </c>
      <c r="H21" s="30">
        <v>0</v>
      </c>
      <c r="I21" s="30">
        <v>0</v>
      </c>
      <c r="J21" s="30">
        <v>4</v>
      </c>
      <c r="K21" s="30">
        <v>2</v>
      </c>
      <c r="L21" s="30">
        <v>4</v>
      </c>
      <c r="M21" s="30">
        <v>3</v>
      </c>
      <c r="N21" s="30">
        <v>3</v>
      </c>
      <c r="O21" s="30">
        <v>4</v>
      </c>
      <c r="P21" s="27">
        <f t="shared" si="0"/>
        <v>20</v>
      </c>
      <c r="Q21" s="7">
        <f t="shared" si="1"/>
        <v>0.34482758620689657</v>
      </c>
      <c r="R21" s="24" t="s">
        <v>35</v>
      </c>
    </row>
    <row r="22" spans="1:18" ht="15" customHeight="1" x14ac:dyDescent="0.3">
      <c r="A22" s="8" t="s">
        <v>231</v>
      </c>
      <c r="B22" s="18" t="s">
        <v>150</v>
      </c>
      <c r="C22" s="18" t="s">
        <v>38</v>
      </c>
      <c r="D22" s="10">
        <v>12</v>
      </c>
      <c r="E22" s="14" t="s">
        <v>230</v>
      </c>
      <c r="F22" s="11" t="s">
        <v>277</v>
      </c>
      <c r="G22" s="9" t="s">
        <v>274</v>
      </c>
      <c r="H22" s="12">
        <v>0</v>
      </c>
      <c r="I22" s="12">
        <v>2</v>
      </c>
      <c r="J22" s="12">
        <v>0</v>
      </c>
      <c r="K22" s="12">
        <v>2</v>
      </c>
      <c r="L22" s="12">
        <v>2</v>
      </c>
      <c r="M22" s="12">
        <v>6</v>
      </c>
      <c r="N22" s="12">
        <v>2</v>
      </c>
      <c r="O22" s="12">
        <v>4</v>
      </c>
      <c r="P22" s="27">
        <f t="shared" si="0"/>
        <v>18</v>
      </c>
      <c r="Q22" s="7">
        <f t="shared" si="1"/>
        <v>0.31034482758620691</v>
      </c>
      <c r="R22" s="24" t="s">
        <v>35</v>
      </c>
    </row>
    <row r="23" spans="1:18" ht="15" customHeight="1" x14ac:dyDescent="0.3">
      <c r="A23" s="8" t="s">
        <v>238</v>
      </c>
      <c r="B23" s="9" t="s">
        <v>78</v>
      </c>
      <c r="C23" s="9" t="s">
        <v>239</v>
      </c>
      <c r="D23" s="10">
        <v>16</v>
      </c>
      <c r="E23" s="14" t="s">
        <v>230</v>
      </c>
      <c r="F23" s="11" t="s">
        <v>277</v>
      </c>
      <c r="G23" s="9" t="s">
        <v>274</v>
      </c>
      <c r="H23" s="16">
        <v>0</v>
      </c>
      <c r="I23" s="16">
        <v>0</v>
      </c>
      <c r="J23" s="16">
        <v>2</v>
      </c>
      <c r="K23" s="16">
        <v>3</v>
      </c>
      <c r="L23" s="16">
        <v>0</v>
      </c>
      <c r="M23" s="16">
        <v>4</v>
      </c>
      <c r="N23" s="16">
        <v>5</v>
      </c>
      <c r="O23" s="16">
        <v>0</v>
      </c>
      <c r="P23" s="27">
        <f t="shared" si="0"/>
        <v>14</v>
      </c>
      <c r="Q23" s="7">
        <f t="shared" si="1"/>
        <v>0.2413793103448276</v>
      </c>
      <c r="R23" s="24" t="s">
        <v>35</v>
      </c>
    </row>
    <row r="24" spans="1:18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7">
        <f t="shared" ref="P24:P43" si="2">SUM(H24:O24)</f>
        <v>0</v>
      </c>
      <c r="Q24" s="7">
        <f t="shared" ref="Q24:Q43" si="3">P24/58</f>
        <v>0</v>
      </c>
      <c r="R24" s="24"/>
    </row>
    <row r="25" spans="1:18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7">
        <f t="shared" si="2"/>
        <v>0</v>
      </c>
      <c r="Q25" s="7">
        <f t="shared" si="3"/>
        <v>0</v>
      </c>
      <c r="R25" s="24"/>
    </row>
    <row r="26" spans="1:18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7">
        <f t="shared" si="2"/>
        <v>0</v>
      </c>
      <c r="Q26" s="7">
        <f t="shared" si="3"/>
        <v>0</v>
      </c>
      <c r="R26" s="24"/>
    </row>
    <row r="27" spans="1:18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7">
        <f t="shared" si="2"/>
        <v>0</v>
      </c>
      <c r="Q27" s="7">
        <f t="shared" si="3"/>
        <v>0</v>
      </c>
      <c r="R27" s="24"/>
    </row>
    <row r="28" spans="1:18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7">
        <f t="shared" si="2"/>
        <v>0</v>
      </c>
      <c r="Q28" s="7">
        <f t="shared" si="3"/>
        <v>0</v>
      </c>
      <c r="R28" s="24"/>
    </row>
    <row r="29" spans="1:18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7">
        <f t="shared" si="2"/>
        <v>0</v>
      </c>
      <c r="Q29" s="7">
        <f t="shared" si="3"/>
        <v>0</v>
      </c>
      <c r="R29" s="24"/>
    </row>
    <row r="30" spans="1:18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7">
        <f t="shared" si="2"/>
        <v>0</v>
      </c>
      <c r="Q30" s="7">
        <f t="shared" si="3"/>
        <v>0</v>
      </c>
      <c r="R30" s="24"/>
    </row>
    <row r="31" spans="1:18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7">
        <f t="shared" si="2"/>
        <v>0</v>
      </c>
      <c r="Q31" s="7">
        <f t="shared" si="3"/>
        <v>0</v>
      </c>
      <c r="R31" s="24"/>
    </row>
    <row r="32" spans="1:18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7">
        <f t="shared" si="2"/>
        <v>0</v>
      </c>
      <c r="Q32" s="7">
        <f t="shared" si="3"/>
        <v>0</v>
      </c>
      <c r="R32" s="24"/>
    </row>
    <row r="33" spans="1:18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7">
        <f t="shared" si="2"/>
        <v>0</v>
      </c>
      <c r="Q33" s="7">
        <f t="shared" si="3"/>
        <v>0</v>
      </c>
      <c r="R33" s="24"/>
    </row>
    <row r="34" spans="1:18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7">
        <f t="shared" si="2"/>
        <v>0</v>
      </c>
      <c r="Q34" s="7">
        <f t="shared" si="3"/>
        <v>0</v>
      </c>
      <c r="R34" s="24"/>
    </row>
    <row r="35" spans="1:18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7">
        <f t="shared" si="2"/>
        <v>0</v>
      </c>
      <c r="Q35" s="7">
        <f t="shared" si="3"/>
        <v>0</v>
      </c>
      <c r="R35" s="24"/>
    </row>
    <row r="36" spans="1:18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7">
        <f t="shared" si="2"/>
        <v>0</v>
      </c>
      <c r="Q36" s="7">
        <f t="shared" si="3"/>
        <v>0</v>
      </c>
      <c r="R36" s="24"/>
    </row>
    <row r="37" spans="1:18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7">
        <f t="shared" si="2"/>
        <v>0</v>
      </c>
      <c r="Q37" s="7">
        <f t="shared" si="3"/>
        <v>0</v>
      </c>
      <c r="R37" s="24"/>
    </row>
    <row r="38" spans="1:18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7">
        <f t="shared" si="2"/>
        <v>0</v>
      </c>
      <c r="Q38" s="7">
        <f t="shared" si="3"/>
        <v>0</v>
      </c>
      <c r="R38" s="24"/>
    </row>
    <row r="39" spans="1:18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7">
        <f t="shared" si="2"/>
        <v>0</v>
      </c>
      <c r="Q39" s="7">
        <f t="shared" si="3"/>
        <v>0</v>
      </c>
      <c r="R39" s="24"/>
    </row>
    <row r="40" spans="1:18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7">
        <f t="shared" si="2"/>
        <v>0</v>
      </c>
      <c r="Q40" s="7">
        <f t="shared" si="3"/>
        <v>0</v>
      </c>
      <c r="R40" s="24"/>
    </row>
    <row r="41" spans="1:18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7">
        <f t="shared" si="2"/>
        <v>0</v>
      </c>
      <c r="Q41" s="7">
        <f t="shared" si="3"/>
        <v>0</v>
      </c>
      <c r="R41" s="24"/>
    </row>
    <row r="42" spans="1:18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7">
        <f t="shared" si="2"/>
        <v>0</v>
      </c>
      <c r="Q42" s="7">
        <f t="shared" si="3"/>
        <v>0</v>
      </c>
      <c r="R42" s="24"/>
    </row>
    <row r="43" spans="1:18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7">
        <f t="shared" si="2"/>
        <v>0</v>
      </c>
      <c r="Q43" s="7">
        <f t="shared" si="3"/>
        <v>0</v>
      </c>
      <c r="R43" s="24"/>
    </row>
  </sheetData>
  <sortState ref="A4:R23">
    <sortCondition descending="1" ref="Q4:Q23"/>
  </sortState>
  <mergeCells count="2">
    <mergeCell ref="A1:R1"/>
    <mergeCell ref="A3:R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64" zoomScaleNormal="64" workbookViewId="0">
      <selection sqref="A1:S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0.453125" bestFit="1" customWidth="1"/>
    <col min="8" max="16" width="10.453125" customWidth="1"/>
    <col min="17" max="17" width="10.453125" style="2" customWidth="1"/>
    <col min="18" max="18" width="10.453125" style="3" customWidth="1"/>
    <col min="19" max="19" width="13.7265625" style="2" customWidth="1"/>
  </cols>
  <sheetData>
    <row r="1" spans="1:19" ht="27" customHeight="1" x14ac:dyDescent="0.25">
      <c r="A1" s="33" t="s">
        <v>299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8" t="s">
        <v>16</v>
      </c>
      <c r="Q2" s="25" t="s">
        <v>4</v>
      </c>
      <c r="R2" s="6" t="s">
        <v>18</v>
      </c>
      <c r="S2" s="25" t="s">
        <v>17</v>
      </c>
    </row>
    <row r="3" spans="1:19" s="4" customFormat="1" ht="25" customHeight="1" x14ac:dyDescent="0.2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 customHeight="1" x14ac:dyDescent="0.3">
      <c r="A4" s="8" t="s">
        <v>179</v>
      </c>
      <c r="B4" s="9" t="s">
        <v>180</v>
      </c>
      <c r="C4" s="9" t="s">
        <v>181</v>
      </c>
      <c r="D4" s="10">
        <v>2</v>
      </c>
      <c r="E4" s="11" t="s">
        <v>177</v>
      </c>
      <c r="F4" s="11" t="s">
        <v>277</v>
      </c>
      <c r="G4" s="8" t="s">
        <v>274</v>
      </c>
      <c r="H4" s="16">
        <v>6</v>
      </c>
      <c r="I4" s="16">
        <v>4</v>
      </c>
      <c r="J4" s="16">
        <v>4</v>
      </c>
      <c r="K4" s="16">
        <v>4</v>
      </c>
      <c r="L4" s="16">
        <v>3</v>
      </c>
      <c r="M4" s="16">
        <v>3</v>
      </c>
      <c r="N4" s="16">
        <v>2</v>
      </c>
      <c r="O4" s="16">
        <v>3</v>
      </c>
      <c r="P4" s="16">
        <v>0</v>
      </c>
      <c r="Q4" s="27">
        <f t="shared" ref="Q4:Q23" si="0">SUM(H4:P4)</f>
        <v>29</v>
      </c>
      <c r="R4" s="7">
        <f t="shared" ref="R4:R23" si="1">Q4/53</f>
        <v>0.54716981132075471</v>
      </c>
      <c r="S4" s="24" t="s">
        <v>276</v>
      </c>
    </row>
    <row r="5" spans="1:19" ht="15" customHeight="1" x14ac:dyDescent="0.3">
      <c r="A5" s="8" t="s">
        <v>184</v>
      </c>
      <c r="B5" s="8" t="s">
        <v>185</v>
      </c>
      <c r="C5" s="8" t="s">
        <v>56</v>
      </c>
      <c r="D5" s="10">
        <v>4</v>
      </c>
      <c r="E5" s="11" t="s">
        <v>177</v>
      </c>
      <c r="F5" s="11" t="s">
        <v>277</v>
      </c>
      <c r="G5" s="8" t="s">
        <v>274</v>
      </c>
      <c r="H5" s="12">
        <v>6</v>
      </c>
      <c r="I5" s="12">
        <v>4</v>
      </c>
      <c r="J5" s="12">
        <v>2</v>
      </c>
      <c r="K5" s="12">
        <v>6</v>
      </c>
      <c r="L5" s="12">
        <v>1</v>
      </c>
      <c r="M5" s="12">
        <v>0</v>
      </c>
      <c r="N5" s="12">
        <v>3</v>
      </c>
      <c r="O5" s="12">
        <v>4</v>
      </c>
      <c r="P5" s="12">
        <v>0</v>
      </c>
      <c r="Q5" s="27">
        <f t="shared" si="0"/>
        <v>26</v>
      </c>
      <c r="R5" s="7">
        <f t="shared" si="1"/>
        <v>0.49056603773584906</v>
      </c>
      <c r="S5" s="24" t="s">
        <v>35</v>
      </c>
    </row>
    <row r="6" spans="1:19" ht="15" customHeight="1" x14ac:dyDescent="0.3">
      <c r="A6" s="8" t="s">
        <v>197</v>
      </c>
      <c r="B6" s="18" t="s">
        <v>198</v>
      </c>
      <c r="C6" s="18" t="s">
        <v>270</v>
      </c>
      <c r="D6" s="10">
        <v>12</v>
      </c>
      <c r="E6" s="11" t="s">
        <v>193</v>
      </c>
      <c r="F6" s="11" t="s">
        <v>277</v>
      </c>
      <c r="G6" s="8" t="s">
        <v>274</v>
      </c>
      <c r="H6" s="16">
        <v>6</v>
      </c>
      <c r="I6" s="16">
        <v>4</v>
      </c>
      <c r="J6" s="16">
        <v>2</v>
      </c>
      <c r="K6" s="16">
        <v>2</v>
      </c>
      <c r="L6" s="16">
        <v>3</v>
      </c>
      <c r="M6" s="16">
        <v>3</v>
      </c>
      <c r="N6" s="16">
        <v>2</v>
      </c>
      <c r="O6" s="16">
        <v>3</v>
      </c>
      <c r="P6" s="16">
        <v>0</v>
      </c>
      <c r="Q6" s="27">
        <f t="shared" si="0"/>
        <v>25</v>
      </c>
      <c r="R6" s="7">
        <f t="shared" si="1"/>
        <v>0.47169811320754718</v>
      </c>
      <c r="S6" s="24" t="s">
        <v>35</v>
      </c>
    </row>
    <row r="7" spans="1:19" ht="15" customHeight="1" x14ac:dyDescent="0.3">
      <c r="A7" s="8" t="s">
        <v>202</v>
      </c>
      <c r="B7" s="9" t="s">
        <v>203</v>
      </c>
      <c r="C7" s="9" t="s">
        <v>129</v>
      </c>
      <c r="D7" s="10">
        <v>15</v>
      </c>
      <c r="E7" s="11" t="s">
        <v>193</v>
      </c>
      <c r="F7" s="11" t="s">
        <v>277</v>
      </c>
      <c r="G7" s="8" t="s">
        <v>274</v>
      </c>
      <c r="H7" s="16">
        <v>9</v>
      </c>
      <c r="I7" s="16">
        <v>0</v>
      </c>
      <c r="J7" s="16">
        <v>4</v>
      </c>
      <c r="K7" s="16">
        <v>4</v>
      </c>
      <c r="L7" s="16">
        <v>1</v>
      </c>
      <c r="M7" s="16">
        <v>2</v>
      </c>
      <c r="N7" s="16">
        <v>0</v>
      </c>
      <c r="O7" s="16">
        <v>5</v>
      </c>
      <c r="P7" s="16">
        <v>0</v>
      </c>
      <c r="Q7" s="27">
        <f t="shared" si="0"/>
        <v>25</v>
      </c>
      <c r="R7" s="7">
        <f t="shared" si="1"/>
        <v>0.47169811320754718</v>
      </c>
      <c r="S7" s="24" t="s">
        <v>35</v>
      </c>
    </row>
    <row r="8" spans="1:19" ht="15" customHeight="1" x14ac:dyDescent="0.3">
      <c r="A8" s="8" t="s">
        <v>187</v>
      </c>
      <c r="B8" s="9" t="s">
        <v>188</v>
      </c>
      <c r="C8" s="9" t="s">
        <v>189</v>
      </c>
      <c r="D8" s="10">
        <v>7</v>
      </c>
      <c r="E8" s="11" t="s">
        <v>177</v>
      </c>
      <c r="F8" s="11" t="s">
        <v>277</v>
      </c>
      <c r="G8" s="8" t="s">
        <v>274</v>
      </c>
      <c r="H8" s="16">
        <v>6</v>
      </c>
      <c r="I8" s="16">
        <v>4</v>
      </c>
      <c r="J8" s="16">
        <v>2</v>
      </c>
      <c r="K8" s="16">
        <v>4</v>
      </c>
      <c r="L8" s="16">
        <v>2</v>
      </c>
      <c r="M8" s="16">
        <v>4</v>
      </c>
      <c r="N8" s="16">
        <v>2</v>
      </c>
      <c r="O8" s="16">
        <v>0</v>
      </c>
      <c r="P8" s="16">
        <v>0</v>
      </c>
      <c r="Q8" s="27">
        <f t="shared" si="0"/>
        <v>24</v>
      </c>
      <c r="R8" s="7">
        <f t="shared" si="1"/>
        <v>0.45283018867924529</v>
      </c>
      <c r="S8" s="24" t="s">
        <v>35</v>
      </c>
    </row>
    <row r="9" spans="1:19" ht="15" customHeight="1" x14ac:dyDescent="0.3">
      <c r="A9" s="8" t="s">
        <v>194</v>
      </c>
      <c r="B9" s="9" t="s">
        <v>52</v>
      </c>
      <c r="C9" s="9" t="s">
        <v>271</v>
      </c>
      <c r="D9" s="10">
        <v>10</v>
      </c>
      <c r="E9" s="11" t="s">
        <v>193</v>
      </c>
      <c r="F9" s="11" t="s">
        <v>277</v>
      </c>
      <c r="G9" s="8" t="s">
        <v>274</v>
      </c>
      <c r="H9" s="16">
        <v>9</v>
      </c>
      <c r="I9" s="16">
        <v>4</v>
      </c>
      <c r="J9" s="16">
        <v>0</v>
      </c>
      <c r="K9" s="16">
        <v>2</v>
      </c>
      <c r="L9" s="16">
        <v>1</v>
      </c>
      <c r="M9" s="16">
        <v>4</v>
      </c>
      <c r="N9" s="16">
        <v>3</v>
      </c>
      <c r="O9" s="16">
        <v>0</v>
      </c>
      <c r="P9" s="16">
        <v>1</v>
      </c>
      <c r="Q9" s="27">
        <f t="shared" si="0"/>
        <v>24</v>
      </c>
      <c r="R9" s="7">
        <f t="shared" si="1"/>
        <v>0.45283018867924529</v>
      </c>
      <c r="S9" s="24" t="s">
        <v>35</v>
      </c>
    </row>
    <row r="10" spans="1:19" ht="15" customHeight="1" x14ac:dyDescent="0.3">
      <c r="A10" s="8" t="s">
        <v>201</v>
      </c>
      <c r="B10" s="15" t="s">
        <v>78</v>
      </c>
      <c r="C10" s="15" t="s">
        <v>129</v>
      </c>
      <c r="D10" s="10">
        <v>14</v>
      </c>
      <c r="E10" s="11" t="s">
        <v>193</v>
      </c>
      <c r="F10" s="11" t="s">
        <v>277</v>
      </c>
      <c r="G10" s="8" t="s">
        <v>274</v>
      </c>
      <c r="H10" s="12">
        <v>3</v>
      </c>
      <c r="I10" s="12">
        <v>4</v>
      </c>
      <c r="J10" s="12">
        <v>2</v>
      </c>
      <c r="K10" s="12">
        <v>4</v>
      </c>
      <c r="L10" s="12">
        <v>2</v>
      </c>
      <c r="M10" s="12">
        <v>4</v>
      </c>
      <c r="N10" s="12">
        <v>3</v>
      </c>
      <c r="O10" s="12">
        <v>2</v>
      </c>
      <c r="P10" s="12">
        <v>0</v>
      </c>
      <c r="Q10" s="27">
        <f t="shared" si="0"/>
        <v>24</v>
      </c>
      <c r="R10" s="7">
        <f t="shared" si="1"/>
        <v>0.45283018867924529</v>
      </c>
      <c r="S10" s="24" t="s">
        <v>282</v>
      </c>
    </row>
    <row r="11" spans="1:19" ht="15" customHeight="1" x14ac:dyDescent="0.3">
      <c r="A11" s="8" t="s">
        <v>205</v>
      </c>
      <c r="B11" s="9" t="s">
        <v>101</v>
      </c>
      <c r="C11" s="9" t="s">
        <v>59</v>
      </c>
      <c r="D11" s="10">
        <v>17</v>
      </c>
      <c r="E11" s="11" t="s">
        <v>193</v>
      </c>
      <c r="F11" s="11" t="s">
        <v>277</v>
      </c>
      <c r="G11" s="8" t="s">
        <v>274</v>
      </c>
      <c r="H11" s="12">
        <v>3</v>
      </c>
      <c r="I11" s="12">
        <v>2</v>
      </c>
      <c r="J11" s="12">
        <v>2</v>
      </c>
      <c r="K11" s="12">
        <v>4</v>
      </c>
      <c r="L11" s="12">
        <v>1</v>
      </c>
      <c r="M11" s="12">
        <v>6</v>
      </c>
      <c r="N11" s="12">
        <v>1</v>
      </c>
      <c r="O11" s="12">
        <v>2</v>
      </c>
      <c r="P11" s="12">
        <v>3</v>
      </c>
      <c r="Q11" s="27">
        <f t="shared" si="0"/>
        <v>24</v>
      </c>
      <c r="R11" s="7">
        <f t="shared" si="1"/>
        <v>0.45283018867924529</v>
      </c>
      <c r="S11" s="24" t="s">
        <v>35</v>
      </c>
    </row>
    <row r="12" spans="1:19" ht="15" customHeight="1" x14ac:dyDescent="0.3">
      <c r="A12" s="8" t="s">
        <v>206</v>
      </c>
      <c r="B12" s="9" t="s">
        <v>207</v>
      </c>
      <c r="C12" s="9" t="s">
        <v>53</v>
      </c>
      <c r="D12" s="10">
        <v>18</v>
      </c>
      <c r="E12" s="11" t="s">
        <v>193</v>
      </c>
      <c r="F12" s="11" t="s">
        <v>277</v>
      </c>
      <c r="G12" s="8" t="s">
        <v>274</v>
      </c>
      <c r="H12" s="16">
        <v>6</v>
      </c>
      <c r="I12" s="16">
        <v>4</v>
      </c>
      <c r="J12" s="16">
        <v>2</v>
      </c>
      <c r="K12" s="16">
        <v>4</v>
      </c>
      <c r="L12" s="16">
        <v>2</v>
      </c>
      <c r="M12" s="16">
        <v>4</v>
      </c>
      <c r="N12" s="16">
        <v>2</v>
      </c>
      <c r="O12" s="16">
        <v>0</v>
      </c>
      <c r="P12" s="16">
        <v>0</v>
      </c>
      <c r="Q12" s="27">
        <f t="shared" si="0"/>
        <v>24</v>
      </c>
      <c r="R12" s="7">
        <f t="shared" si="1"/>
        <v>0.45283018867924529</v>
      </c>
      <c r="S12" s="24" t="s">
        <v>35</v>
      </c>
    </row>
    <row r="13" spans="1:19" ht="15" customHeight="1" x14ac:dyDescent="0.3">
      <c r="A13" s="8" t="s">
        <v>182</v>
      </c>
      <c r="B13" s="8" t="s">
        <v>49</v>
      </c>
      <c r="C13" s="8" t="s">
        <v>183</v>
      </c>
      <c r="D13" s="10">
        <v>3</v>
      </c>
      <c r="E13" s="11" t="s">
        <v>177</v>
      </c>
      <c r="F13" s="11" t="s">
        <v>277</v>
      </c>
      <c r="G13" s="8" t="s">
        <v>274</v>
      </c>
      <c r="H13" s="12">
        <v>3</v>
      </c>
      <c r="I13" s="12">
        <v>2</v>
      </c>
      <c r="J13" s="12">
        <v>4</v>
      </c>
      <c r="K13" s="12">
        <v>0</v>
      </c>
      <c r="L13" s="12">
        <v>2</v>
      </c>
      <c r="M13" s="12">
        <v>4</v>
      </c>
      <c r="N13" s="12">
        <v>2</v>
      </c>
      <c r="O13" s="12">
        <v>3</v>
      </c>
      <c r="P13" s="12">
        <v>3</v>
      </c>
      <c r="Q13" s="27">
        <f t="shared" si="0"/>
        <v>23</v>
      </c>
      <c r="R13" s="7">
        <f t="shared" si="1"/>
        <v>0.43396226415094341</v>
      </c>
      <c r="S13" s="24" t="s">
        <v>35</v>
      </c>
    </row>
    <row r="14" spans="1:19" ht="15" customHeight="1" x14ac:dyDescent="0.3">
      <c r="A14" s="8" t="s">
        <v>178</v>
      </c>
      <c r="B14" s="9" t="s">
        <v>49</v>
      </c>
      <c r="C14" s="9" t="s">
        <v>123</v>
      </c>
      <c r="D14" s="10">
        <v>5</v>
      </c>
      <c r="E14" s="11" t="s">
        <v>177</v>
      </c>
      <c r="F14" s="11" t="s">
        <v>277</v>
      </c>
      <c r="G14" s="8" t="s">
        <v>274</v>
      </c>
      <c r="H14" s="16">
        <v>9</v>
      </c>
      <c r="I14" s="16">
        <v>0</v>
      </c>
      <c r="J14" s="16">
        <v>2</v>
      </c>
      <c r="K14" s="16">
        <v>4</v>
      </c>
      <c r="L14" s="16">
        <v>1</v>
      </c>
      <c r="M14" s="16">
        <v>2</v>
      </c>
      <c r="N14" s="16">
        <v>0</v>
      </c>
      <c r="O14" s="16">
        <v>5</v>
      </c>
      <c r="P14" s="16">
        <v>0</v>
      </c>
      <c r="Q14" s="27">
        <f t="shared" si="0"/>
        <v>23</v>
      </c>
      <c r="R14" s="7">
        <f t="shared" si="1"/>
        <v>0.43396226415094341</v>
      </c>
      <c r="S14" s="24" t="s">
        <v>35</v>
      </c>
    </row>
    <row r="15" spans="1:19" ht="15" customHeight="1" x14ac:dyDescent="0.3">
      <c r="A15" s="8" t="s">
        <v>190</v>
      </c>
      <c r="B15" s="15" t="s">
        <v>82</v>
      </c>
      <c r="C15" s="15" t="s">
        <v>191</v>
      </c>
      <c r="D15" s="10">
        <v>8</v>
      </c>
      <c r="E15" s="11" t="s">
        <v>177</v>
      </c>
      <c r="F15" s="11" t="s">
        <v>277</v>
      </c>
      <c r="G15" s="8" t="s">
        <v>274</v>
      </c>
      <c r="H15" s="12">
        <v>3</v>
      </c>
      <c r="I15" s="12">
        <v>2</v>
      </c>
      <c r="J15" s="12">
        <v>4</v>
      </c>
      <c r="K15" s="12">
        <v>0</v>
      </c>
      <c r="L15" s="12">
        <v>2</v>
      </c>
      <c r="M15" s="12">
        <v>4</v>
      </c>
      <c r="N15" s="12">
        <v>2</v>
      </c>
      <c r="O15" s="12">
        <v>3</v>
      </c>
      <c r="P15" s="12">
        <v>3</v>
      </c>
      <c r="Q15" s="27">
        <f t="shared" si="0"/>
        <v>23</v>
      </c>
      <c r="R15" s="7">
        <f t="shared" si="1"/>
        <v>0.43396226415094341</v>
      </c>
      <c r="S15" s="24" t="s">
        <v>35</v>
      </c>
    </row>
    <row r="16" spans="1:19" ht="15" customHeight="1" x14ac:dyDescent="0.3">
      <c r="A16" s="8" t="s">
        <v>192</v>
      </c>
      <c r="B16" s="8" t="s">
        <v>67</v>
      </c>
      <c r="C16" s="8" t="s">
        <v>99</v>
      </c>
      <c r="D16" s="10">
        <v>9</v>
      </c>
      <c r="E16" s="11" t="s">
        <v>177</v>
      </c>
      <c r="F16" s="11" t="s">
        <v>277</v>
      </c>
      <c r="G16" s="8" t="s">
        <v>274</v>
      </c>
      <c r="H16" s="12">
        <v>6</v>
      </c>
      <c r="I16" s="12">
        <v>4</v>
      </c>
      <c r="J16" s="12">
        <v>2</v>
      </c>
      <c r="K16" s="12">
        <v>2</v>
      </c>
      <c r="L16" s="12">
        <v>1</v>
      </c>
      <c r="M16" s="12">
        <v>5</v>
      </c>
      <c r="N16" s="12">
        <v>3</v>
      </c>
      <c r="O16" s="12">
        <v>0</v>
      </c>
      <c r="P16" s="12">
        <v>0</v>
      </c>
      <c r="Q16" s="27">
        <f t="shared" si="0"/>
        <v>23</v>
      </c>
      <c r="R16" s="7">
        <f t="shared" si="1"/>
        <v>0.43396226415094341</v>
      </c>
      <c r="S16" s="24" t="s">
        <v>35</v>
      </c>
    </row>
    <row r="17" spans="1:19" ht="15" customHeight="1" x14ac:dyDescent="0.3">
      <c r="A17" s="8" t="s">
        <v>199</v>
      </c>
      <c r="B17" s="9" t="s">
        <v>200</v>
      </c>
      <c r="C17" s="9" t="s">
        <v>273</v>
      </c>
      <c r="D17" s="10">
        <v>13</v>
      </c>
      <c r="E17" s="11" t="s">
        <v>193</v>
      </c>
      <c r="F17" s="11" t="s">
        <v>277</v>
      </c>
      <c r="G17" s="8" t="s">
        <v>274</v>
      </c>
      <c r="H17" s="12">
        <v>3</v>
      </c>
      <c r="I17" s="12">
        <v>2</v>
      </c>
      <c r="J17" s="12">
        <v>4</v>
      </c>
      <c r="K17" s="12">
        <v>0</v>
      </c>
      <c r="L17" s="12">
        <v>2</v>
      </c>
      <c r="M17" s="12">
        <v>4</v>
      </c>
      <c r="N17" s="12">
        <v>2</v>
      </c>
      <c r="O17" s="12">
        <v>3</v>
      </c>
      <c r="P17" s="12">
        <v>3</v>
      </c>
      <c r="Q17" s="27">
        <f t="shared" si="0"/>
        <v>23</v>
      </c>
      <c r="R17" s="7">
        <f t="shared" si="1"/>
        <v>0.43396226415094341</v>
      </c>
      <c r="S17" s="24" t="s">
        <v>35</v>
      </c>
    </row>
    <row r="18" spans="1:19" ht="15" customHeight="1" x14ac:dyDescent="0.3">
      <c r="A18" s="8" t="s">
        <v>208</v>
      </c>
      <c r="B18" s="18" t="s">
        <v>209</v>
      </c>
      <c r="C18" s="18" t="s">
        <v>68</v>
      </c>
      <c r="D18" s="10">
        <v>19</v>
      </c>
      <c r="E18" s="11" t="s">
        <v>193</v>
      </c>
      <c r="F18" s="11" t="s">
        <v>277</v>
      </c>
      <c r="G18" s="8" t="s">
        <v>274</v>
      </c>
      <c r="H18" s="12">
        <v>3</v>
      </c>
      <c r="I18" s="12">
        <v>2</v>
      </c>
      <c r="J18" s="12">
        <v>4</v>
      </c>
      <c r="K18" s="12">
        <v>0</v>
      </c>
      <c r="L18" s="12">
        <v>2</v>
      </c>
      <c r="M18" s="12">
        <v>4</v>
      </c>
      <c r="N18" s="12">
        <v>2</v>
      </c>
      <c r="O18" s="12">
        <v>3</v>
      </c>
      <c r="P18" s="12">
        <v>3</v>
      </c>
      <c r="Q18" s="27">
        <f t="shared" si="0"/>
        <v>23</v>
      </c>
      <c r="R18" s="7">
        <f t="shared" si="1"/>
        <v>0.43396226415094341</v>
      </c>
      <c r="S18" s="24" t="s">
        <v>35</v>
      </c>
    </row>
    <row r="19" spans="1:19" ht="15" customHeight="1" x14ac:dyDescent="0.3">
      <c r="A19" s="8" t="s">
        <v>291</v>
      </c>
      <c r="B19" s="18" t="s">
        <v>292</v>
      </c>
      <c r="C19" s="18" t="s">
        <v>293</v>
      </c>
      <c r="D19" s="19">
        <v>20</v>
      </c>
      <c r="E19" s="20" t="s">
        <v>193</v>
      </c>
      <c r="F19" s="20" t="s">
        <v>277</v>
      </c>
      <c r="G19" s="21" t="s">
        <v>274</v>
      </c>
      <c r="H19" s="12">
        <v>3</v>
      </c>
      <c r="I19" s="12">
        <v>2</v>
      </c>
      <c r="J19" s="12">
        <v>4</v>
      </c>
      <c r="K19" s="12">
        <v>0</v>
      </c>
      <c r="L19" s="12">
        <v>2</v>
      </c>
      <c r="M19" s="12">
        <v>4</v>
      </c>
      <c r="N19" s="12">
        <v>2</v>
      </c>
      <c r="O19" s="12">
        <v>3</v>
      </c>
      <c r="P19" s="12">
        <v>3</v>
      </c>
      <c r="Q19" s="27">
        <f t="shared" si="0"/>
        <v>23</v>
      </c>
      <c r="R19" s="7">
        <f t="shared" si="1"/>
        <v>0.43396226415094341</v>
      </c>
      <c r="S19" s="24" t="s">
        <v>35</v>
      </c>
    </row>
    <row r="20" spans="1:19" ht="15" customHeight="1" x14ac:dyDescent="0.3">
      <c r="A20" s="8" t="s">
        <v>178</v>
      </c>
      <c r="B20" s="8" t="s">
        <v>174</v>
      </c>
      <c r="C20" s="8" t="s">
        <v>123</v>
      </c>
      <c r="D20" s="10">
        <v>1</v>
      </c>
      <c r="E20" s="11" t="s">
        <v>177</v>
      </c>
      <c r="F20" s="11" t="s">
        <v>277</v>
      </c>
      <c r="G20" s="8" t="s">
        <v>274</v>
      </c>
      <c r="H20" s="12">
        <v>3</v>
      </c>
      <c r="I20" s="12">
        <v>2</v>
      </c>
      <c r="J20" s="12">
        <v>2</v>
      </c>
      <c r="K20" s="12">
        <v>4</v>
      </c>
      <c r="L20" s="12">
        <v>1</v>
      </c>
      <c r="M20" s="12">
        <v>3</v>
      </c>
      <c r="N20" s="12">
        <v>1</v>
      </c>
      <c r="O20" s="12">
        <v>2</v>
      </c>
      <c r="P20" s="12">
        <v>3</v>
      </c>
      <c r="Q20" s="27">
        <f t="shared" si="0"/>
        <v>21</v>
      </c>
      <c r="R20" s="7">
        <f t="shared" si="1"/>
        <v>0.39622641509433965</v>
      </c>
      <c r="S20" s="24" t="s">
        <v>35</v>
      </c>
    </row>
    <row r="21" spans="1:19" ht="15" customHeight="1" x14ac:dyDescent="0.3">
      <c r="A21" s="8" t="s">
        <v>186</v>
      </c>
      <c r="B21" s="9" t="s">
        <v>82</v>
      </c>
      <c r="C21" s="9" t="s">
        <v>68</v>
      </c>
      <c r="D21" s="10">
        <v>6</v>
      </c>
      <c r="E21" s="11" t="s">
        <v>177</v>
      </c>
      <c r="F21" s="11" t="s">
        <v>277</v>
      </c>
      <c r="G21" s="8" t="s">
        <v>274</v>
      </c>
      <c r="H21" s="12">
        <v>3</v>
      </c>
      <c r="I21" s="12">
        <v>2</v>
      </c>
      <c r="J21" s="12">
        <v>2</v>
      </c>
      <c r="K21" s="12">
        <v>4</v>
      </c>
      <c r="L21" s="12">
        <v>1</v>
      </c>
      <c r="M21" s="12">
        <v>3</v>
      </c>
      <c r="N21" s="12">
        <v>1</v>
      </c>
      <c r="O21" s="12">
        <v>2</v>
      </c>
      <c r="P21" s="12">
        <v>3</v>
      </c>
      <c r="Q21" s="27">
        <f t="shared" si="0"/>
        <v>21</v>
      </c>
      <c r="R21" s="7">
        <f t="shared" si="1"/>
        <v>0.39622641509433965</v>
      </c>
      <c r="S21" s="24" t="s">
        <v>35</v>
      </c>
    </row>
    <row r="22" spans="1:19" ht="15" customHeight="1" x14ac:dyDescent="0.3">
      <c r="A22" s="8" t="s">
        <v>195</v>
      </c>
      <c r="B22" s="15" t="s">
        <v>196</v>
      </c>
      <c r="C22" s="15" t="s">
        <v>272</v>
      </c>
      <c r="D22" s="10">
        <v>11</v>
      </c>
      <c r="E22" s="11" t="s">
        <v>193</v>
      </c>
      <c r="F22" s="11" t="s">
        <v>277</v>
      </c>
      <c r="G22" s="8" t="s">
        <v>274</v>
      </c>
      <c r="H22" s="12">
        <v>3</v>
      </c>
      <c r="I22" s="12">
        <v>2</v>
      </c>
      <c r="J22" s="12">
        <v>2</v>
      </c>
      <c r="K22" s="12">
        <v>4</v>
      </c>
      <c r="L22" s="12">
        <v>1</v>
      </c>
      <c r="M22" s="12">
        <v>3</v>
      </c>
      <c r="N22" s="12">
        <v>1</v>
      </c>
      <c r="O22" s="12">
        <v>2</v>
      </c>
      <c r="P22" s="12">
        <v>3</v>
      </c>
      <c r="Q22" s="27">
        <f t="shared" si="0"/>
        <v>21</v>
      </c>
      <c r="R22" s="7">
        <f t="shared" si="1"/>
        <v>0.39622641509433965</v>
      </c>
      <c r="S22" s="24" t="s">
        <v>35</v>
      </c>
    </row>
    <row r="23" spans="1:19" ht="15" customHeight="1" x14ac:dyDescent="0.3">
      <c r="A23" s="8" t="s">
        <v>204</v>
      </c>
      <c r="B23" s="9" t="s">
        <v>162</v>
      </c>
      <c r="C23" s="9" t="s">
        <v>68</v>
      </c>
      <c r="D23" s="10">
        <v>16</v>
      </c>
      <c r="E23" s="11" t="s">
        <v>193</v>
      </c>
      <c r="F23" s="11" t="s">
        <v>277</v>
      </c>
      <c r="G23" s="8" t="s">
        <v>274</v>
      </c>
      <c r="H23" s="16">
        <v>6</v>
      </c>
      <c r="I23" s="16">
        <v>0</v>
      </c>
      <c r="J23" s="16">
        <v>2</v>
      </c>
      <c r="K23" s="16">
        <v>4</v>
      </c>
      <c r="L23" s="16">
        <v>1</v>
      </c>
      <c r="M23" s="16">
        <v>2</v>
      </c>
      <c r="N23" s="16">
        <v>0</v>
      </c>
      <c r="O23" s="16">
        <v>5</v>
      </c>
      <c r="P23" s="16">
        <v>0</v>
      </c>
      <c r="Q23" s="27">
        <f t="shared" si="0"/>
        <v>20</v>
      </c>
      <c r="R23" s="7">
        <f t="shared" si="1"/>
        <v>0.37735849056603776</v>
      </c>
      <c r="S23" s="24" t="s">
        <v>35</v>
      </c>
    </row>
    <row r="24" spans="1:19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7">
        <f t="shared" ref="Q24:Q43" si="2">SUM(H24:P24)</f>
        <v>0</v>
      </c>
      <c r="R24" s="7">
        <f t="shared" ref="R24:R43" si="3">Q24/53</f>
        <v>0</v>
      </c>
      <c r="S24" s="24"/>
    </row>
    <row r="25" spans="1:19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7">
        <f t="shared" si="2"/>
        <v>0</v>
      </c>
      <c r="R25" s="7">
        <f t="shared" si="3"/>
        <v>0</v>
      </c>
      <c r="S25" s="24"/>
    </row>
    <row r="26" spans="1:19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7">
        <f t="shared" si="2"/>
        <v>0</v>
      </c>
      <c r="R26" s="7">
        <f t="shared" si="3"/>
        <v>0</v>
      </c>
      <c r="S26" s="24"/>
    </row>
    <row r="27" spans="1:19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7">
        <f t="shared" si="2"/>
        <v>0</v>
      </c>
      <c r="R27" s="7">
        <f t="shared" si="3"/>
        <v>0</v>
      </c>
      <c r="S27" s="24"/>
    </row>
    <row r="28" spans="1:19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7">
        <f t="shared" si="2"/>
        <v>0</v>
      </c>
      <c r="R28" s="7">
        <f t="shared" si="3"/>
        <v>0</v>
      </c>
      <c r="S28" s="24"/>
    </row>
    <row r="29" spans="1:19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7">
        <f t="shared" si="2"/>
        <v>0</v>
      </c>
      <c r="R29" s="7">
        <f t="shared" si="3"/>
        <v>0</v>
      </c>
      <c r="S29" s="24"/>
    </row>
    <row r="30" spans="1:19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7">
        <f t="shared" si="2"/>
        <v>0</v>
      </c>
      <c r="R30" s="7">
        <f t="shared" si="3"/>
        <v>0</v>
      </c>
      <c r="S30" s="24"/>
    </row>
    <row r="31" spans="1:19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7">
        <f t="shared" si="2"/>
        <v>0</v>
      </c>
      <c r="R31" s="7">
        <f t="shared" si="3"/>
        <v>0</v>
      </c>
      <c r="S31" s="24"/>
    </row>
    <row r="32" spans="1:19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7">
        <f t="shared" si="2"/>
        <v>0</v>
      </c>
      <c r="R32" s="7">
        <f t="shared" si="3"/>
        <v>0</v>
      </c>
      <c r="S32" s="24"/>
    </row>
    <row r="33" spans="1:19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7">
        <f t="shared" si="2"/>
        <v>0</v>
      </c>
      <c r="R33" s="7">
        <f t="shared" si="3"/>
        <v>0</v>
      </c>
      <c r="S33" s="24"/>
    </row>
    <row r="34" spans="1:19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7">
        <f t="shared" si="2"/>
        <v>0</v>
      </c>
      <c r="R34" s="7">
        <f t="shared" si="3"/>
        <v>0</v>
      </c>
      <c r="S34" s="24"/>
    </row>
    <row r="35" spans="1:19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7">
        <f t="shared" si="2"/>
        <v>0</v>
      </c>
      <c r="R35" s="7">
        <f t="shared" si="3"/>
        <v>0</v>
      </c>
      <c r="S35" s="24"/>
    </row>
    <row r="36" spans="1:19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7">
        <f t="shared" si="2"/>
        <v>0</v>
      </c>
      <c r="R36" s="7">
        <f t="shared" si="3"/>
        <v>0</v>
      </c>
      <c r="S36" s="24"/>
    </row>
    <row r="37" spans="1:19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7">
        <f t="shared" si="2"/>
        <v>0</v>
      </c>
      <c r="R37" s="7">
        <f t="shared" si="3"/>
        <v>0</v>
      </c>
      <c r="S37" s="24"/>
    </row>
    <row r="38" spans="1:19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7">
        <f t="shared" si="2"/>
        <v>0</v>
      </c>
      <c r="R38" s="7">
        <f t="shared" si="3"/>
        <v>0</v>
      </c>
      <c r="S38" s="24"/>
    </row>
    <row r="39" spans="1:19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7">
        <f t="shared" si="2"/>
        <v>0</v>
      </c>
      <c r="R39" s="7">
        <f t="shared" si="3"/>
        <v>0</v>
      </c>
      <c r="S39" s="24"/>
    </row>
    <row r="40" spans="1:19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7">
        <f t="shared" si="2"/>
        <v>0</v>
      </c>
      <c r="R40" s="7">
        <f t="shared" si="3"/>
        <v>0</v>
      </c>
      <c r="S40" s="24"/>
    </row>
    <row r="41" spans="1:19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7">
        <f t="shared" si="2"/>
        <v>0</v>
      </c>
      <c r="R41" s="7">
        <f t="shared" si="3"/>
        <v>0</v>
      </c>
      <c r="S41" s="24"/>
    </row>
    <row r="42" spans="1:19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7">
        <f t="shared" si="2"/>
        <v>0</v>
      </c>
      <c r="R42" s="7">
        <f t="shared" si="3"/>
        <v>0</v>
      </c>
      <c r="S42" s="24"/>
    </row>
    <row r="43" spans="1:19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7">
        <f t="shared" si="2"/>
        <v>0</v>
      </c>
      <c r="R43" s="7">
        <f t="shared" si="3"/>
        <v>0</v>
      </c>
      <c r="S43" s="24"/>
    </row>
  </sheetData>
  <sortState ref="A4:R23">
    <sortCondition descending="1" ref="R4:R23"/>
  </sortState>
  <mergeCells count="2">
    <mergeCell ref="A1:S1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80" zoomScaleNormal="80" workbookViewId="0">
      <selection sqref="A1:T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7" customWidth="1"/>
    <col min="8" max="17" width="10.453125" customWidth="1"/>
    <col min="18" max="18" width="10.453125" style="2" customWidth="1"/>
    <col min="19" max="19" width="10.453125" style="3" customWidth="1"/>
    <col min="20" max="20" width="13.7265625" style="2" customWidth="1"/>
  </cols>
  <sheetData>
    <row r="1" spans="1:20" ht="27" customHeight="1" x14ac:dyDescent="0.25">
      <c r="A1" s="33" t="s">
        <v>298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8" t="s">
        <v>16</v>
      </c>
      <c r="Q2" s="28" t="s">
        <v>22</v>
      </c>
      <c r="R2" s="25" t="s">
        <v>4</v>
      </c>
      <c r="S2" s="6" t="s">
        <v>18</v>
      </c>
      <c r="T2" s="25" t="s">
        <v>17</v>
      </c>
    </row>
    <row r="3" spans="1:20" s="4" customFormat="1" ht="25" customHeight="1" x14ac:dyDescent="0.25">
      <c r="A3" s="35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0" ht="15" customHeight="1" x14ac:dyDescent="0.3">
      <c r="A4" s="8" t="s">
        <v>114</v>
      </c>
      <c r="B4" s="18" t="s">
        <v>84</v>
      </c>
      <c r="C4" s="18" t="s">
        <v>53</v>
      </c>
      <c r="D4" s="19">
        <v>19</v>
      </c>
      <c r="E4" s="11" t="s">
        <v>113</v>
      </c>
      <c r="F4" s="32" t="s">
        <v>277</v>
      </c>
      <c r="G4" s="8" t="s">
        <v>278</v>
      </c>
      <c r="H4" s="22">
        <v>2</v>
      </c>
      <c r="I4" s="22">
        <v>6</v>
      </c>
      <c r="J4" s="22">
        <v>6</v>
      </c>
      <c r="K4" s="22">
        <v>4</v>
      </c>
      <c r="L4" s="22">
        <v>8</v>
      </c>
      <c r="M4" s="22">
        <v>3</v>
      </c>
      <c r="N4" s="22">
        <v>8</v>
      </c>
      <c r="O4" s="22">
        <v>2</v>
      </c>
      <c r="P4" s="22">
        <v>0</v>
      </c>
      <c r="Q4" s="22">
        <v>3</v>
      </c>
      <c r="R4" s="27">
        <f t="shared" ref="R4:R23" si="0">SUM(H4:Q4)</f>
        <v>42</v>
      </c>
      <c r="S4" s="7">
        <f t="shared" ref="S4:S23" si="1">R4/67</f>
        <v>0.62686567164179108</v>
      </c>
      <c r="T4" s="24" t="s">
        <v>279</v>
      </c>
    </row>
    <row r="5" spans="1:20" ht="15" customHeight="1" x14ac:dyDescent="0.3">
      <c r="A5" s="8" t="s">
        <v>126</v>
      </c>
      <c r="B5" s="18" t="s">
        <v>127</v>
      </c>
      <c r="C5" s="18" t="s">
        <v>53</v>
      </c>
      <c r="D5" s="19">
        <v>20</v>
      </c>
      <c r="E5" s="11" t="s">
        <v>113</v>
      </c>
      <c r="F5" s="32" t="s">
        <v>277</v>
      </c>
      <c r="G5" s="8" t="s">
        <v>278</v>
      </c>
      <c r="H5" s="22">
        <v>3</v>
      </c>
      <c r="I5" s="22">
        <v>6</v>
      </c>
      <c r="J5" s="22">
        <v>4</v>
      </c>
      <c r="K5" s="22">
        <v>6</v>
      </c>
      <c r="L5" s="22">
        <v>6</v>
      </c>
      <c r="M5" s="22">
        <v>6</v>
      </c>
      <c r="N5" s="22">
        <v>4</v>
      </c>
      <c r="O5" s="22">
        <v>2</v>
      </c>
      <c r="P5" s="22">
        <v>3</v>
      </c>
      <c r="Q5" s="22">
        <v>1</v>
      </c>
      <c r="R5" s="27">
        <f t="shared" si="0"/>
        <v>41</v>
      </c>
      <c r="S5" s="7">
        <f t="shared" si="1"/>
        <v>0.61194029850746268</v>
      </c>
      <c r="T5" s="24" t="s">
        <v>85</v>
      </c>
    </row>
    <row r="6" spans="1:20" ht="15" customHeight="1" x14ac:dyDescent="0.3">
      <c r="A6" s="8" t="s">
        <v>115</v>
      </c>
      <c r="B6" s="9" t="s">
        <v>116</v>
      </c>
      <c r="C6" s="9" t="s">
        <v>117</v>
      </c>
      <c r="D6" s="14">
        <v>10</v>
      </c>
      <c r="E6" s="11" t="s">
        <v>113</v>
      </c>
      <c r="F6" s="32" t="s">
        <v>277</v>
      </c>
      <c r="G6" s="8" t="s">
        <v>278</v>
      </c>
      <c r="H6" s="16">
        <v>3</v>
      </c>
      <c r="I6" s="16">
        <v>3</v>
      </c>
      <c r="J6" s="16">
        <v>2</v>
      </c>
      <c r="K6" s="16">
        <v>2</v>
      </c>
      <c r="L6" s="16">
        <v>4</v>
      </c>
      <c r="M6" s="16">
        <v>3</v>
      </c>
      <c r="N6" s="16">
        <v>6</v>
      </c>
      <c r="O6" s="16">
        <v>2</v>
      </c>
      <c r="P6" s="16">
        <v>5</v>
      </c>
      <c r="Q6" s="16">
        <v>2</v>
      </c>
      <c r="R6" s="27">
        <f t="shared" si="0"/>
        <v>32</v>
      </c>
      <c r="S6" s="7">
        <f t="shared" si="1"/>
        <v>0.47761194029850745</v>
      </c>
      <c r="T6" s="24" t="s">
        <v>35</v>
      </c>
    </row>
    <row r="7" spans="1:20" ht="15" customHeight="1" x14ac:dyDescent="0.3">
      <c r="A7" s="8" t="s">
        <v>121</v>
      </c>
      <c r="B7" s="18" t="s">
        <v>122</v>
      </c>
      <c r="C7" s="18" t="s">
        <v>123</v>
      </c>
      <c r="D7" s="19">
        <v>12</v>
      </c>
      <c r="E7" s="11" t="s">
        <v>113</v>
      </c>
      <c r="F7" s="32" t="s">
        <v>277</v>
      </c>
      <c r="G7" s="8" t="s">
        <v>278</v>
      </c>
      <c r="H7" s="12">
        <v>1</v>
      </c>
      <c r="I7" s="12">
        <v>3</v>
      </c>
      <c r="J7" s="12">
        <v>6</v>
      </c>
      <c r="K7" s="12">
        <v>3</v>
      </c>
      <c r="L7" s="12">
        <v>6</v>
      </c>
      <c r="M7" s="12">
        <v>0</v>
      </c>
      <c r="N7" s="12">
        <v>6</v>
      </c>
      <c r="O7" s="12">
        <v>4</v>
      </c>
      <c r="P7" s="12">
        <v>3</v>
      </c>
      <c r="Q7" s="12">
        <v>0</v>
      </c>
      <c r="R7" s="27">
        <f t="shared" si="0"/>
        <v>32</v>
      </c>
      <c r="S7" s="7">
        <f t="shared" si="1"/>
        <v>0.47761194029850745</v>
      </c>
      <c r="T7" s="24" t="s">
        <v>35</v>
      </c>
    </row>
    <row r="8" spans="1:20" ht="15" customHeight="1" x14ac:dyDescent="0.3">
      <c r="A8" s="8" t="s">
        <v>132</v>
      </c>
      <c r="B8" s="9" t="s">
        <v>133</v>
      </c>
      <c r="C8" s="9" t="s">
        <v>134</v>
      </c>
      <c r="D8" s="14">
        <v>16</v>
      </c>
      <c r="E8" s="11" t="s">
        <v>113</v>
      </c>
      <c r="F8" s="32" t="s">
        <v>277</v>
      </c>
      <c r="G8" s="8" t="s">
        <v>278</v>
      </c>
      <c r="H8" s="12">
        <v>3</v>
      </c>
      <c r="I8" s="12">
        <v>6</v>
      </c>
      <c r="J8" s="12">
        <v>4</v>
      </c>
      <c r="K8" s="12">
        <v>3</v>
      </c>
      <c r="L8" s="12">
        <v>3</v>
      </c>
      <c r="M8" s="12">
        <v>0</v>
      </c>
      <c r="N8" s="12">
        <v>4</v>
      </c>
      <c r="O8" s="12">
        <v>2</v>
      </c>
      <c r="P8" s="12">
        <v>4</v>
      </c>
      <c r="Q8" s="12">
        <v>3</v>
      </c>
      <c r="R8" s="27">
        <f t="shared" si="0"/>
        <v>32</v>
      </c>
      <c r="S8" s="7">
        <f t="shared" si="1"/>
        <v>0.47761194029850745</v>
      </c>
      <c r="T8" s="24" t="s">
        <v>35</v>
      </c>
    </row>
    <row r="9" spans="1:20" ht="15" customHeight="1" x14ac:dyDescent="0.3">
      <c r="A9" s="8" t="s">
        <v>102</v>
      </c>
      <c r="B9" s="9" t="s">
        <v>103</v>
      </c>
      <c r="C9" s="9" t="s">
        <v>104</v>
      </c>
      <c r="D9" s="14">
        <v>6</v>
      </c>
      <c r="E9" s="11" t="s">
        <v>90</v>
      </c>
      <c r="F9" s="32" t="s">
        <v>277</v>
      </c>
      <c r="G9" s="8" t="s">
        <v>274</v>
      </c>
      <c r="H9" s="16">
        <v>1</v>
      </c>
      <c r="I9" s="16">
        <v>6</v>
      </c>
      <c r="J9" s="16">
        <v>6</v>
      </c>
      <c r="K9" s="16">
        <v>2</v>
      </c>
      <c r="L9" s="16">
        <v>2</v>
      </c>
      <c r="M9" s="16">
        <v>6</v>
      </c>
      <c r="N9" s="16">
        <v>4</v>
      </c>
      <c r="O9" s="16">
        <v>2</v>
      </c>
      <c r="P9" s="16">
        <v>2</v>
      </c>
      <c r="Q9" s="16">
        <v>0</v>
      </c>
      <c r="R9" s="27">
        <f t="shared" si="0"/>
        <v>31</v>
      </c>
      <c r="S9" s="7">
        <f t="shared" si="1"/>
        <v>0.46268656716417911</v>
      </c>
      <c r="T9" s="24" t="s">
        <v>35</v>
      </c>
    </row>
    <row r="10" spans="1:20" ht="15" customHeight="1" x14ac:dyDescent="0.3">
      <c r="A10" s="8" t="s">
        <v>118</v>
      </c>
      <c r="B10" s="15" t="s">
        <v>119</v>
      </c>
      <c r="C10" s="15" t="s">
        <v>120</v>
      </c>
      <c r="D10" s="14">
        <v>11</v>
      </c>
      <c r="E10" s="11" t="s">
        <v>113</v>
      </c>
      <c r="F10" s="32" t="s">
        <v>277</v>
      </c>
      <c r="G10" s="8" t="s">
        <v>278</v>
      </c>
      <c r="H10" s="16">
        <v>1</v>
      </c>
      <c r="I10" s="16">
        <v>6</v>
      </c>
      <c r="J10" s="16">
        <v>6</v>
      </c>
      <c r="K10" s="16">
        <v>2</v>
      </c>
      <c r="L10" s="16">
        <v>2</v>
      </c>
      <c r="M10" s="16">
        <v>6</v>
      </c>
      <c r="N10" s="16">
        <v>4</v>
      </c>
      <c r="O10" s="16">
        <v>2</v>
      </c>
      <c r="P10" s="16">
        <v>2</v>
      </c>
      <c r="Q10" s="16">
        <v>0</v>
      </c>
      <c r="R10" s="27">
        <f t="shared" si="0"/>
        <v>31</v>
      </c>
      <c r="S10" s="7">
        <f t="shared" si="1"/>
        <v>0.46268656716417911</v>
      </c>
      <c r="T10" s="24" t="s">
        <v>35</v>
      </c>
    </row>
    <row r="11" spans="1:20" ht="15" customHeight="1" x14ac:dyDescent="0.3">
      <c r="A11" s="8" t="s">
        <v>124</v>
      </c>
      <c r="B11" s="9" t="s">
        <v>78</v>
      </c>
      <c r="C11" s="9" t="s">
        <v>125</v>
      </c>
      <c r="D11" s="14">
        <v>13</v>
      </c>
      <c r="E11" s="11" t="s">
        <v>113</v>
      </c>
      <c r="F11" s="32" t="s">
        <v>277</v>
      </c>
      <c r="G11" s="8" t="s">
        <v>278</v>
      </c>
      <c r="H11" s="12">
        <v>3</v>
      </c>
      <c r="I11" s="12">
        <v>6</v>
      </c>
      <c r="J11" s="12">
        <v>4</v>
      </c>
      <c r="K11" s="12">
        <v>3</v>
      </c>
      <c r="L11" s="12">
        <v>0</v>
      </c>
      <c r="M11" s="12">
        <v>3</v>
      </c>
      <c r="N11" s="12">
        <v>6</v>
      </c>
      <c r="O11" s="12">
        <v>2</v>
      </c>
      <c r="P11" s="12">
        <v>4</v>
      </c>
      <c r="Q11" s="12">
        <v>0</v>
      </c>
      <c r="R11" s="27">
        <f t="shared" si="0"/>
        <v>31</v>
      </c>
      <c r="S11" s="7">
        <f t="shared" si="1"/>
        <v>0.46268656716417911</v>
      </c>
      <c r="T11" s="24" t="s">
        <v>35</v>
      </c>
    </row>
    <row r="12" spans="1:20" ht="15" customHeight="1" x14ac:dyDescent="0.3">
      <c r="A12" s="8" t="s">
        <v>130</v>
      </c>
      <c r="B12" s="9" t="s">
        <v>131</v>
      </c>
      <c r="C12" s="9" t="s">
        <v>56</v>
      </c>
      <c r="D12" s="14">
        <v>15</v>
      </c>
      <c r="E12" s="11" t="s">
        <v>113</v>
      </c>
      <c r="F12" s="32" t="s">
        <v>277</v>
      </c>
      <c r="G12" s="8" t="s">
        <v>278</v>
      </c>
      <c r="H12" s="12">
        <v>2</v>
      </c>
      <c r="I12" s="12">
        <v>3</v>
      </c>
      <c r="J12" s="12">
        <v>4</v>
      </c>
      <c r="K12" s="12">
        <v>3</v>
      </c>
      <c r="L12" s="12">
        <v>2</v>
      </c>
      <c r="M12" s="12">
        <v>6</v>
      </c>
      <c r="N12" s="12">
        <v>6</v>
      </c>
      <c r="O12" s="12">
        <v>2</v>
      </c>
      <c r="P12" s="12">
        <v>0</v>
      </c>
      <c r="Q12" s="12">
        <v>3</v>
      </c>
      <c r="R12" s="27">
        <f t="shared" si="0"/>
        <v>31</v>
      </c>
      <c r="S12" s="7">
        <f t="shared" si="1"/>
        <v>0.46268656716417911</v>
      </c>
      <c r="T12" s="24" t="s">
        <v>35</v>
      </c>
    </row>
    <row r="13" spans="1:20" ht="15" customHeight="1" x14ac:dyDescent="0.3">
      <c r="A13" s="8" t="s">
        <v>138</v>
      </c>
      <c r="B13" s="9" t="s">
        <v>61</v>
      </c>
      <c r="C13" s="9" t="s">
        <v>107</v>
      </c>
      <c r="D13" s="14">
        <v>18</v>
      </c>
      <c r="E13" s="11" t="s">
        <v>113</v>
      </c>
      <c r="F13" s="32" t="s">
        <v>277</v>
      </c>
      <c r="G13" s="8" t="s">
        <v>278</v>
      </c>
      <c r="H13" s="16">
        <v>1</v>
      </c>
      <c r="I13" s="16">
        <v>6</v>
      </c>
      <c r="J13" s="16">
        <v>6</v>
      </c>
      <c r="K13" s="16">
        <v>2</v>
      </c>
      <c r="L13" s="16">
        <v>2</v>
      </c>
      <c r="M13" s="16">
        <v>6</v>
      </c>
      <c r="N13" s="16">
        <v>4</v>
      </c>
      <c r="O13" s="16">
        <v>2</v>
      </c>
      <c r="P13" s="16">
        <v>2</v>
      </c>
      <c r="Q13" s="16">
        <v>0</v>
      </c>
      <c r="R13" s="27">
        <f t="shared" si="0"/>
        <v>31</v>
      </c>
      <c r="S13" s="7">
        <f t="shared" si="1"/>
        <v>0.46268656716417911</v>
      </c>
      <c r="T13" s="24" t="s">
        <v>35</v>
      </c>
    </row>
    <row r="14" spans="1:20" ht="15" customHeight="1" x14ac:dyDescent="0.3">
      <c r="A14" s="8" t="s">
        <v>88</v>
      </c>
      <c r="B14" s="9" t="s">
        <v>89</v>
      </c>
      <c r="C14" s="9" t="s">
        <v>70</v>
      </c>
      <c r="D14" s="14">
        <v>5</v>
      </c>
      <c r="E14" s="11" t="s">
        <v>90</v>
      </c>
      <c r="F14" s="32" t="s">
        <v>277</v>
      </c>
      <c r="G14" s="8" t="s">
        <v>274</v>
      </c>
      <c r="H14" s="16">
        <v>3</v>
      </c>
      <c r="I14" s="16">
        <v>3</v>
      </c>
      <c r="J14" s="16">
        <v>2</v>
      </c>
      <c r="K14" s="16">
        <v>2</v>
      </c>
      <c r="L14" s="16">
        <v>4</v>
      </c>
      <c r="M14" s="16">
        <v>3</v>
      </c>
      <c r="N14" s="16">
        <v>4</v>
      </c>
      <c r="O14" s="16">
        <v>2</v>
      </c>
      <c r="P14" s="16">
        <v>5</v>
      </c>
      <c r="Q14" s="16">
        <v>1</v>
      </c>
      <c r="R14" s="27">
        <f t="shared" si="0"/>
        <v>29</v>
      </c>
      <c r="S14" s="7">
        <f t="shared" si="1"/>
        <v>0.43283582089552236</v>
      </c>
      <c r="T14" s="24" t="s">
        <v>35</v>
      </c>
    </row>
    <row r="15" spans="1:20" ht="15" customHeight="1" x14ac:dyDescent="0.3">
      <c r="A15" s="8" t="s">
        <v>108</v>
      </c>
      <c r="B15" s="15" t="s">
        <v>82</v>
      </c>
      <c r="C15" s="15" t="s">
        <v>109</v>
      </c>
      <c r="D15" s="14">
        <v>8</v>
      </c>
      <c r="E15" s="11" t="s">
        <v>90</v>
      </c>
      <c r="F15" s="32" t="s">
        <v>277</v>
      </c>
      <c r="G15" s="8" t="s">
        <v>274</v>
      </c>
      <c r="H15" s="30">
        <v>3</v>
      </c>
      <c r="I15" s="30">
        <v>0</v>
      </c>
      <c r="J15" s="30">
        <v>4</v>
      </c>
      <c r="K15" s="30">
        <v>4</v>
      </c>
      <c r="L15" s="30">
        <v>4</v>
      </c>
      <c r="M15" s="30">
        <v>3</v>
      </c>
      <c r="N15" s="30">
        <v>6</v>
      </c>
      <c r="O15" s="30">
        <v>2</v>
      </c>
      <c r="P15" s="30">
        <v>3</v>
      </c>
      <c r="Q15" s="30">
        <v>0</v>
      </c>
      <c r="R15" s="27">
        <f t="shared" si="0"/>
        <v>29</v>
      </c>
      <c r="S15" s="7">
        <f t="shared" si="1"/>
        <v>0.43283582089552236</v>
      </c>
      <c r="T15" s="24" t="s">
        <v>35</v>
      </c>
    </row>
    <row r="16" spans="1:20" ht="15" customHeight="1" x14ac:dyDescent="0.3">
      <c r="A16" s="8" t="s">
        <v>128</v>
      </c>
      <c r="B16" s="15" t="s">
        <v>87</v>
      </c>
      <c r="C16" s="15" t="s">
        <v>129</v>
      </c>
      <c r="D16" s="14">
        <v>14</v>
      </c>
      <c r="E16" s="11" t="s">
        <v>113</v>
      </c>
      <c r="F16" s="32" t="s">
        <v>277</v>
      </c>
      <c r="G16" s="8" t="s">
        <v>278</v>
      </c>
      <c r="H16" s="16">
        <v>3</v>
      </c>
      <c r="I16" s="16">
        <v>3</v>
      </c>
      <c r="J16" s="16">
        <v>2</v>
      </c>
      <c r="K16" s="16">
        <v>2</v>
      </c>
      <c r="L16" s="16">
        <v>4</v>
      </c>
      <c r="M16" s="16">
        <v>3</v>
      </c>
      <c r="N16" s="16">
        <v>4</v>
      </c>
      <c r="O16" s="16">
        <v>2</v>
      </c>
      <c r="P16" s="16">
        <v>5</v>
      </c>
      <c r="Q16" s="16">
        <v>1</v>
      </c>
      <c r="R16" s="27">
        <f t="shared" si="0"/>
        <v>29</v>
      </c>
      <c r="S16" s="7">
        <f t="shared" si="1"/>
        <v>0.43283582089552236</v>
      </c>
      <c r="T16" s="24" t="s">
        <v>35</v>
      </c>
    </row>
    <row r="17" spans="1:20" ht="15" customHeight="1" x14ac:dyDescent="0.3">
      <c r="A17" s="8" t="s">
        <v>135</v>
      </c>
      <c r="B17" s="9" t="s">
        <v>136</v>
      </c>
      <c r="C17" s="9" t="s">
        <v>137</v>
      </c>
      <c r="D17" s="14">
        <v>17</v>
      </c>
      <c r="E17" s="11" t="s">
        <v>113</v>
      </c>
      <c r="F17" s="32" t="s">
        <v>277</v>
      </c>
      <c r="G17" s="8" t="s">
        <v>278</v>
      </c>
      <c r="H17" s="16">
        <v>3</v>
      </c>
      <c r="I17" s="16">
        <v>3</v>
      </c>
      <c r="J17" s="16">
        <v>2</v>
      </c>
      <c r="K17" s="16">
        <v>2</v>
      </c>
      <c r="L17" s="16">
        <v>4</v>
      </c>
      <c r="M17" s="16">
        <v>3</v>
      </c>
      <c r="N17" s="16">
        <v>4</v>
      </c>
      <c r="O17" s="16">
        <v>2</v>
      </c>
      <c r="P17" s="16">
        <v>5</v>
      </c>
      <c r="Q17" s="16">
        <v>1</v>
      </c>
      <c r="R17" s="27">
        <f t="shared" si="0"/>
        <v>29</v>
      </c>
      <c r="S17" s="7">
        <f t="shared" si="1"/>
        <v>0.43283582089552236</v>
      </c>
      <c r="T17" s="24" t="s">
        <v>35</v>
      </c>
    </row>
    <row r="18" spans="1:20" ht="15" customHeight="1" x14ac:dyDescent="0.3">
      <c r="A18" s="8" t="s">
        <v>91</v>
      </c>
      <c r="B18" s="8" t="s">
        <v>92</v>
      </c>
      <c r="C18" s="8" t="s">
        <v>93</v>
      </c>
      <c r="D18" s="10">
        <v>1</v>
      </c>
      <c r="E18" s="11" t="s">
        <v>90</v>
      </c>
      <c r="F18" s="32" t="s">
        <v>277</v>
      </c>
      <c r="G18" s="8" t="s">
        <v>274</v>
      </c>
      <c r="H18" s="12">
        <v>2</v>
      </c>
      <c r="I18" s="12">
        <v>3</v>
      </c>
      <c r="J18" s="12">
        <v>2</v>
      </c>
      <c r="K18" s="12">
        <v>2</v>
      </c>
      <c r="L18" s="12">
        <v>2</v>
      </c>
      <c r="M18" s="12">
        <v>3</v>
      </c>
      <c r="N18" s="12">
        <v>4</v>
      </c>
      <c r="O18" s="12">
        <v>4</v>
      </c>
      <c r="P18" s="12">
        <v>2</v>
      </c>
      <c r="Q18" s="12">
        <v>3</v>
      </c>
      <c r="R18" s="27">
        <f t="shared" si="0"/>
        <v>27</v>
      </c>
      <c r="S18" s="7">
        <f t="shared" si="1"/>
        <v>0.40298507462686567</v>
      </c>
      <c r="T18" s="24" t="s">
        <v>35</v>
      </c>
    </row>
    <row r="19" spans="1:20" ht="15" customHeight="1" x14ac:dyDescent="0.3">
      <c r="A19" s="8" t="s">
        <v>100</v>
      </c>
      <c r="B19" s="8" t="s">
        <v>101</v>
      </c>
      <c r="C19" s="8" t="s">
        <v>47</v>
      </c>
      <c r="D19" s="10">
        <v>4</v>
      </c>
      <c r="E19" s="11" t="s">
        <v>90</v>
      </c>
      <c r="F19" s="32" t="s">
        <v>277</v>
      </c>
      <c r="G19" s="8" t="s">
        <v>274</v>
      </c>
      <c r="H19" s="12">
        <v>3</v>
      </c>
      <c r="I19" s="12">
        <v>6</v>
      </c>
      <c r="J19" s="12">
        <v>4</v>
      </c>
      <c r="K19" s="12">
        <v>3</v>
      </c>
      <c r="L19" s="12">
        <v>0</v>
      </c>
      <c r="M19" s="12">
        <v>0</v>
      </c>
      <c r="N19" s="12">
        <v>2</v>
      </c>
      <c r="O19" s="12">
        <v>2</v>
      </c>
      <c r="P19" s="12">
        <v>4</v>
      </c>
      <c r="Q19" s="12">
        <v>3</v>
      </c>
      <c r="R19" s="27">
        <f t="shared" si="0"/>
        <v>27</v>
      </c>
      <c r="S19" s="7">
        <f t="shared" si="1"/>
        <v>0.40298507462686567</v>
      </c>
      <c r="T19" s="24" t="s">
        <v>35</v>
      </c>
    </row>
    <row r="20" spans="1:20" ht="15" customHeight="1" x14ac:dyDescent="0.3">
      <c r="A20" s="8" t="s">
        <v>97</v>
      </c>
      <c r="B20" s="8" t="s">
        <v>98</v>
      </c>
      <c r="C20" s="8" t="s">
        <v>99</v>
      </c>
      <c r="D20" s="10">
        <v>3</v>
      </c>
      <c r="E20" s="11" t="s">
        <v>90</v>
      </c>
      <c r="F20" s="32" t="s">
        <v>277</v>
      </c>
      <c r="G20" s="8" t="s">
        <v>274</v>
      </c>
      <c r="H20" s="12">
        <v>2</v>
      </c>
      <c r="I20" s="12">
        <v>3</v>
      </c>
      <c r="J20" s="12">
        <v>4</v>
      </c>
      <c r="K20" s="12">
        <v>3</v>
      </c>
      <c r="L20" s="12">
        <v>2</v>
      </c>
      <c r="M20" s="12">
        <v>6</v>
      </c>
      <c r="N20" s="12">
        <v>4</v>
      </c>
      <c r="O20" s="12">
        <v>2</v>
      </c>
      <c r="P20" s="12">
        <v>0</v>
      </c>
      <c r="Q20" s="12">
        <v>0</v>
      </c>
      <c r="R20" s="27">
        <f t="shared" si="0"/>
        <v>26</v>
      </c>
      <c r="S20" s="7">
        <f t="shared" si="1"/>
        <v>0.38805970149253732</v>
      </c>
      <c r="T20" s="24" t="s">
        <v>35</v>
      </c>
    </row>
    <row r="21" spans="1:20" ht="15" customHeight="1" x14ac:dyDescent="0.3">
      <c r="A21" s="8" t="s">
        <v>110</v>
      </c>
      <c r="B21" s="8" t="s">
        <v>111</v>
      </c>
      <c r="C21" s="8" t="s">
        <v>112</v>
      </c>
      <c r="D21" s="10">
        <v>9</v>
      </c>
      <c r="E21" s="11" t="s">
        <v>90</v>
      </c>
      <c r="F21" s="32" t="s">
        <v>277</v>
      </c>
      <c r="G21" s="8" t="s">
        <v>274</v>
      </c>
      <c r="H21" s="12">
        <v>1</v>
      </c>
      <c r="I21" s="12">
        <v>3</v>
      </c>
      <c r="J21" s="12">
        <v>4</v>
      </c>
      <c r="K21" s="12">
        <v>6</v>
      </c>
      <c r="L21" s="12">
        <v>2</v>
      </c>
      <c r="M21" s="12">
        <v>3</v>
      </c>
      <c r="N21" s="12">
        <v>0</v>
      </c>
      <c r="O21" s="12">
        <v>0</v>
      </c>
      <c r="P21" s="12">
        <v>5</v>
      </c>
      <c r="Q21" s="12">
        <v>0</v>
      </c>
      <c r="R21" s="27">
        <f t="shared" si="0"/>
        <v>24</v>
      </c>
      <c r="S21" s="7">
        <f t="shared" si="1"/>
        <v>0.35820895522388058</v>
      </c>
      <c r="T21" s="24" t="s">
        <v>35</v>
      </c>
    </row>
    <row r="22" spans="1:20" ht="15" customHeight="1" x14ac:dyDescent="0.3">
      <c r="A22" s="8" t="s">
        <v>94</v>
      </c>
      <c r="B22" s="9" t="s">
        <v>95</v>
      </c>
      <c r="C22" s="9" t="s">
        <v>96</v>
      </c>
      <c r="D22" s="14">
        <v>2</v>
      </c>
      <c r="E22" s="11" t="s">
        <v>90</v>
      </c>
      <c r="F22" s="32" t="s">
        <v>277</v>
      </c>
      <c r="G22" s="8" t="s">
        <v>274</v>
      </c>
      <c r="H22" s="16">
        <v>1</v>
      </c>
      <c r="I22" s="16">
        <v>3</v>
      </c>
      <c r="J22" s="16">
        <v>2</v>
      </c>
      <c r="K22" s="16">
        <v>3</v>
      </c>
      <c r="L22" s="16">
        <v>6</v>
      </c>
      <c r="M22" s="16">
        <v>3</v>
      </c>
      <c r="N22" s="16">
        <v>4</v>
      </c>
      <c r="O22" s="16">
        <v>0</v>
      </c>
      <c r="P22" s="16">
        <v>0</v>
      </c>
      <c r="Q22" s="16">
        <v>0</v>
      </c>
      <c r="R22" s="27">
        <f t="shared" si="0"/>
        <v>22</v>
      </c>
      <c r="S22" s="7">
        <f t="shared" si="1"/>
        <v>0.32835820895522388</v>
      </c>
      <c r="T22" s="24" t="s">
        <v>35</v>
      </c>
    </row>
    <row r="23" spans="1:20" ht="15" customHeight="1" x14ac:dyDescent="0.3">
      <c r="A23" s="8" t="s">
        <v>105</v>
      </c>
      <c r="B23" s="9" t="s">
        <v>106</v>
      </c>
      <c r="C23" s="9" t="s">
        <v>107</v>
      </c>
      <c r="D23" s="14">
        <v>7</v>
      </c>
      <c r="E23" s="11" t="s">
        <v>90</v>
      </c>
      <c r="F23" s="32" t="s">
        <v>277</v>
      </c>
      <c r="G23" s="8" t="s">
        <v>274</v>
      </c>
      <c r="H23" s="16">
        <v>1</v>
      </c>
      <c r="I23" s="16">
        <v>3</v>
      </c>
      <c r="J23" s="16">
        <v>2</v>
      </c>
      <c r="K23" s="16">
        <v>3</v>
      </c>
      <c r="L23" s="16">
        <v>6</v>
      </c>
      <c r="M23" s="16">
        <v>3</v>
      </c>
      <c r="N23" s="16">
        <v>4</v>
      </c>
      <c r="O23" s="16">
        <v>0</v>
      </c>
      <c r="P23" s="16">
        <v>0</v>
      </c>
      <c r="Q23" s="16">
        <v>0</v>
      </c>
      <c r="R23" s="27">
        <f t="shared" si="0"/>
        <v>22</v>
      </c>
      <c r="S23" s="7">
        <f t="shared" si="1"/>
        <v>0.32835820895522388</v>
      </c>
      <c r="T23" s="24" t="s">
        <v>35</v>
      </c>
    </row>
    <row r="24" spans="1:20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7">
        <f t="shared" ref="R24:R43" si="2">SUM(H24:Q24)</f>
        <v>0</v>
      </c>
      <c r="S24" s="7">
        <f t="shared" ref="S24:S43" si="3">R24/67</f>
        <v>0</v>
      </c>
      <c r="T24" s="24"/>
    </row>
    <row r="25" spans="1:20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7">
        <f t="shared" si="2"/>
        <v>0</v>
      </c>
      <c r="S25" s="7">
        <f t="shared" si="3"/>
        <v>0</v>
      </c>
      <c r="T25" s="24"/>
    </row>
    <row r="26" spans="1:20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7">
        <f t="shared" si="2"/>
        <v>0</v>
      </c>
      <c r="S26" s="7">
        <f t="shared" si="3"/>
        <v>0</v>
      </c>
      <c r="T26" s="24"/>
    </row>
    <row r="27" spans="1:20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7">
        <f t="shared" si="2"/>
        <v>0</v>
      </c>
      <c r="S27" s="7">
        <f t="shared" si="3"/>
        <v>0</v>
      </c>
      <c r="T27" s="24"/>
    </row>
    <row r="28" spans="1:20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7">
        <f t="shared" si="2"/>
        <v>0</v>
      </c>
      <c r="S28" s="7">
        <f t="shared" si="3"/>
        <v>0</v>
      </c>
      <c r="T28" s="24"/>
    </row>
    <row r="29" spans="1:20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7">
        <f t="shared" si="2"/>
        <v>0</v>
      </c>
      <c r="S29" s="7">
        <f t="shared" si="3"/>
        <v>0</v>
      </c>
      <c r="T29" s="24"/>
    </row>
    <row r="30" spans="1:20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7">
        <f t="shared" si="2"/>
        <v>0</v>
      </c>
      <c r="S30" s="7">
        <f t="shared" si="3"/>
        <v>0</v>
      </c>
      <c r="T30" s="24"/>
    </row>
    <row r="31" spans="1:20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7">
        <f t="shared" si="2"/>
        <v>0</v>
      </c>
      <c r="S31" s="7">
        <f t="shared" si="3"/>
        <v>0</v>
      </c>
      <c r="T31" s="24"/>
    </row>
    <row r="32" spans="1:20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7">
        <f t="shared" si="2"/>
        <v>0</v>
      </c>
      <c r="S32" s="7">
        <f t="shared" si="3"/>
        <v>0</v>
      </c>
      <c r="T32" s="24"/>
    </row>
    <row r="33" spans="1:20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7">
        <f t="shared" si="2"/>
        <v>0</v>
      </c>
      <c r="S33" s="7">
        <f t="shared" si="3"/>
        <v>0</v>
      </c>
      <c r="T33" s="24"/>
    </row>
    <row r="34" spans="1:20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7">
        <f t="shared" si="2"/>
        <v>0</v>
      </c>
      <c r="S34" s="7">
        <f t="shared" si="3"/>
        <v>0</v>
      </c>
      <c r="T34" s="24"/>
    </row>
    <row r="35" spans="1:20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7">
        <f t="shared" si="2"/>
        <v>0</v>
      </c>
      <c r="S35" s="7">
        <f t="shared" si="3"/>
        <v>0</v>
      </c>
      <c r="T35" s="24"/>
    </row>
    <row r="36" spans="1:20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7">
        <f t="shared" si="2"/>
        <v>0</v>
      </c>
      <c r="S36" s="7">
        <f t="shared" si="3"/>
        <v>0</v>
      </c>
      <c r="T36" s="24"/>
    </row>
    <row r="37" spans="1:20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7">
        <f t="shared" si="2"/>
        <v>0</v>
      </c>
      <c r="S37" s="7">
        <f t="shared" si="3"/>
        <v>0</v>
      </c>
      <c r="T37" s="24"/>
    </row>
    <row r="38" spans="1:20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7">
        <f t="shared" si="2"/>
        <v>0</v>
      </c>
      <c r="S38" s="7">
        <f t="shared" si="3"/>
        <v>0</v>
      </c>
      <c r="T38" s="24"/>
    </row>
    <row r="39" spans="1:20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7">
        <f t="shared" si="2"/>
        <v>0</v>
      </c>
      <c r="S39" s="7">
        <f t="shared" si="3"/>
        <v>0</v>
      </c>
      <c r="T39" s="24"/>
    </row>
    <row r="40" spans="1:20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7">
        <f t="shared" si="2"/>
        <v>0</v>
      </c>
      <c r="S40" s="7">
        <f t="shared" si="3"/>
        <v>0</v>
      </c>
      <c r="T40" s="24"/>
    </row>
    <row r="41" spans="1:20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7">
        <f t="shared" si="2"/>
        <v>0</v>
      </c>
      <c r="S41" s="7">
        <f t="shared" si="3"/>
        <v>0</v>
      </c>
      <c r="T41" s="24"/>
    </row>
    <row r="42" spans="1:20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7">
        <f t="shared" si="2"/>
        <v>0</v>
      </c>
      <c r="S42" s="7">
        <f t="shared" si="3"/>
        <v>0</v>
      </c>
      <c r="T42" s="24"/>
    </row>
    <row r="43" spans="1:20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7">
        <f t="shared" si="2"/>
        <v>0</v>
      </c>
      <c r="S43" s="7">
        <f t="shared" si="3"/>
        <v>0</v>
      </c>
      <c r="T43" s="24"/>
    </row>
  </sheetData>
  <sortState ref="A4:S23">
    <sortCondition descending="1" ref="S4:S23"/>
  </sortState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80" zoomScaleNormal="80" workbookViewId="0">
      <selection sqref="A1:U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3.54296875" customWidth="1"/>
    <col min="8" max="16" width="10.453125" customWidth="1"/>
    <col min="17" max="18" width="10.453125" style="26" customWidth="1"/>
    <col min="19" max="19" width="10.453125" style="2" customWidth="1"/>
    <col min="20" max="20" width="10.453125" style="3" customWidth="1"/>
    <col min="21" max="21" width="13.7265625" style="2" customWidth="1"/>
  </cols>
  <sheetData>
    <row r="1" spans="1:21" ht="27" customHeight="1" x14ac:dyDescent="0.25">
      <c r="A1" s="33" t="s">
        <v>298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22</v>
      </c>
      <c r="R2" s="25" t="s">
        <v>23</v>
      </c>
      <c r="S2" s="25" t="s">
        <v>4</v>
      </c>
      <c r="T2" s="6" t="s">
        <v>18</v>
      </c>
      <c r="U2" s="25" t="s">
        <v>17</v>
      </c>
    </row>
    <row r="3" spans="1:21" s="4" customFormat="1" ht="25" customHeight="1" x14ac:dyDescent="0.25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" customHeight="1" x14ac:dyDescent="0.3">
      <c r="A4" s="8" t="s">
        <v>149</v>
      </c>
      <c r="B4" s="9" t="s">
        <v>150</v>
      </c>
      <c r="C4" s="9" t="s">
        <v>38</v>
      </c>
      <c r="D4" s="10">
        <v>17</v>
      </c>
      <c r="E4" s="11" t="s">
        <v>157</v>
      </c>
      <c r="F4" s="11" t="s">
        <v>277</v>
      </c>
      <c r="G4" s="8" t="s">
        <v>278</v>
      </c>
      <c r="H4" s="16">
        <v>4</v>
      </c>
      <c r="I4" s="16">
        <v>3</v>
      </c>
      <c r="J4" s="16">
        <v>2</v>
      </c>
      <c r="K4" s="16">
        <v>3</v>
      </c>
      <c r="L4" s="16">
        <v>4</v>
      </c>
      <c r="M4" s="16">
        <v>0</v>
      </c>
      <c r="N4" s="16">
        <v>6</v>
      </c>
      <c r="O4" s="16">
        <v>12</v>
      </c>
      <c r="P4" s="16">
        <v>2</v>
      </c>
      <c r="Q4" s="13">
        <v>4</v>
      </c>
      <c r="R4" s="13">
        <v>12</v>
      </c>
      <c r="S4" s="27">
        <f t="shared" ref="S4:S23" si="0">SUM(H4:R4)</f>
        <v>52</v>
      </c>
      <c r="T4" s="7">
        <f t="shared" ref="T4:T23" si="1">S4/100</f>
        <v>0.52</v>
      </c>
      <c r="U4" s="24" t="s">
        <v>276</v>
      </c>
    </row>
    <row r="5" spans="1:21" ht="15" customHeight="1" x14ac:dyDescent="0.3">
      <c r="A5" s="8" t="s">
        <v>175</v>
      </c>
      <c r="B5" s="9" t="s">
        <v>156</v>
      </c>
      <c r="C5" s="9" t="s">
        <v>269</v>
      </c>
      <c r="D5" s="10">
        <v>1</v>
      </c>
      <c r="E5" s="11" t="s">
        <v>157</v>
      </c>
      <c r="F5" s="11" t="s">
        <v>277</v>
      </c>
      <c r="G5" s="8" t="s">
        <v>278</v>
      </c>
      <c r="H5" s="12">
        <v>4</v>
      </c>
      <c r="I5" s="12">
        <v>2</v>
      </c>
      <c r="J5" s="12">
        <v>3</v>
      </c>
      <c r="K5" s="12">
        <v>2</v>
      </c>
      <c r="L5" s="12">
        <v>2</v>
      </c>
      <c r="M5" s="12">
        <v>0</v>
      </c>
      <c r="N5" s="12">
        <v>3</v>
      </c>
      <c r="O5" s="12">
        <v>14</v>
      </c>
      <c r="P5" s="12">
        <v>0</v>
      </c>
      <c r="Q5" s="13">
        <v>2</v>
      </c>
      <c r="R5" s="13">
        <v>16</v>
      </c>
      <c r="S5" s="27">
        <f t="shared" si="0"/>
        <v>48</v>
      </c>
      <c r="T5" s="7">
        <f t="shared" si="1"/>
        <v>0.48</v>
      </c>
      <c r="U5" s="24" t="s">
        <v>35</v>
      </c>
    </row>
    <row r="6" spans="1:21" ht="15" customHeight="1" x14ac:dyDescent="0.3">
      <c r="A6" s="8" t="s">
        <v>173</v>
      </c>
      <c r="B6" s="18" t="s">
        <v>174</v>
      </c>
      <c r="C6" s="18" t="s">
        <v>107</v>
      </c>
      <c r="D6" s="10">
        <v>2</v>
      </c>
      <c r="E6" s="14" t="s">
        <v>160</v>
      </c>
      <c r="F6" s="11" t="s">
        <v>277</v>
      </c>
      <c r="G6" s="8" t="s">
        <v>278</v>
      </c>
      <c r="H6" s="12">
        <v>4</v>
      </c>
      <c r="I6" s="12">
        <v>2</v>
      </c>
      <c r="J6" s="12">
        <v>3</v>
      </c>
      <c r="K6" s="12">
        <v>2</v>
      </c>
      <c r="L6" s="12">
        <v>2</v>
      </c>
      <c r="M6" s="12">
        <v>0</v>
      </c>
      <c r="N6" s="12">
        <v>3</v>
      </c>
      <c r="O6" s="12">
        <v>14</v>
      </c>
      <c r="P6" s="12">
        <v>3</v>
      </c>
      <c r="Q6" s="13">
        <v>2</v>
      </c>
      <c r="R6" s="13">
        <v>12</v>
      </c>
      <c r="S6" s="27">
        <f t="shared" si="0"/>
        <v>47</v>
      </c>
      <c r="T6" s="7">
        <f t="shared" si="1"/>
        <v>0.47</v>
      </c>
      <c r="U6" s="24" t="s">
        <v>35</v>
      </c>
    </row>
    <row r="7" spans="1:21" ht="15" customHeight="1" x14ac:dyDescent="0.3">
      <c r="A7" s="8" t="s">
        <v>152</v>
      </c>
      <c r="B7" s="15" t="s">
        <v>153</v>
      </c>
      <c r="C7" s="15" t="s">
        <v>53</v>
      </c>
      <c r="D7" s="10">
        <v>3</v>
      </c>
      <c r="E7" s="11" t="s">
        <v>157</v>
      </c>
      <c r="F7" s="11" t="s">
        <v>277</v>
      </c>
      <c r="G7" s="8" t="s">
        <v>278</v>
      </c>
      <c r="H7" s="12">
        <v>4</v>
      </c>
      <c r="I7" s="12">
        <v>2</v>
      </c>
      <c r="J7" s="12">
        <v>3</v>
      </c>
      <c r="K7" s="12">
        <v>2</v>
      </c>
      <c r="L7" s="12">
        <v>2</v>
      </c>
      <c r="M7" s="12">
        <v>0</v>
      </c>
      <c r="N7" s="12">
        <v>3</v>
      </c>
      <c r="O7" s="12">
        <v>14</v>
      </c>
      <c r="P7" s="12">
        <v>0</v>
      </c>
      <c r="Q7" s="13">
        <v>2</v>
      </c>
      <c r="R7" s="13">
        <v>14</v>
      </c>
      <c r="S7" s="27">
        <f t="shared" si="0"/>
        <v>46</v>
      </c>
      <c r="T7" s="7">
        <f t="shared" si="1"/>
        <v>0.46</v>
      </c>
      <c r="U7" s="24" t="s">
        <v>35</v>
      </c>
    </row>
    <row r="8" spans="1:21" ht="15" customHeight="1" x14ac:dyDescent="0.3">
      <c r="A8" s="8" t="s">
        <v>169</v>
      </c>
      <c r="B8" s="9" t="s">
        <v>37</v>
      </c>
      <c r="C8" s="9" t="s">
        <v>76</v>
      </c>
      <c r="D8" s="10">
        <v>4</v>
      </c>
      <c r="E8" s="14" t="s">
        <v>160</v>
      </c>
      <c r="F8" s="11" t="s">
        <v>277</v>
      </c>
      <c r="G8" s="8" t="s">
        <v>278</v>
      </c>
      <c r="H8" s="12">
        <v>4</v>
      </c>
      <c r="I8" s="12">
        <v>2</v>
      </c>
      <c r="J8" s="12">
        <v>3</v>
      </c>
      <c r="K8" s="12">
        <v>2</v>
      </c>
      <c r="L8" s="12">
        <v>2</v>
      </c>
      <c r="M8" s="12">
        <v>0</v>
      </c>
      <c r="N8" s="12">
        <v>3</v>
      </c>
      <c r="O8" s="12">
        <v>14</v>
      </c>
      <c r="P8" s="12">
        <v>0</v>
      </c>
      <c r="Q8" s="13">
        <v>2</v>
      </c>
      <c r="R8" s="13">
        <v>14</v>
      </c>
      <c r="S8" s="27">
        <f t="shared" si="0"/>
        <v>46</v>
      </c>
      <c r="T8" s="7">
        <f t="shared" si="1"/>
        <v>0.46</v>
      </c>
      <c r="U8" s="24" t="s">
        <v>35</v>
      </c>
    </row>
    <row r="9" spans="1:21" ht="15" customHeight="1" x14ac:dyDescent="0.3">
      <c r="A9" s="8" t="s">
        <v>161</v>
      </c>
      <c r="B9" s="18" t="s">
        <v>162</v>
      </c>
      <c r="C9" s="18" t="s">
        <v>65</v>
      </c>
      <c r="D9" s="10">
        <v>5</v>
      </c>
      <c r="E9" s="14" t="s">
        <v>160</v>
      </c>
      <c r="F9" s="11" t="s">
        <v>277</v>
      </c>
      <c r="G9" s="8" t="s">
        <v>278</v>
      </c>
      <c r="H9" s="16">
        <v>0</v>
      </c>
      <c r="I9" s="16">
        <v>3</v>
      </c>
      <c r="J9" s="16">
        <v>2</v>
      </c>
      <c r="K9" s="16">
        <v>2</v>
      </c>
      <c r="L9" s="16">
        <v>2</v>
      </c>
      <c r="M9" s="16">
        <v>0</v>
      </c>
      <c r="N9" s="16">
        <v>3</v>
      </c>
      <c r="O9" s="16">
        <v>12</v>
      </c>
      <c r="P9" s="16">
        <v>2</v>
      </c>
      <c r="Q9" s="13">
        <v>3</v>
      </c>
      <c r="R9" s="13">
        <v>16</v>
      </c>
      <c r="S9" s="27">
        <f t="shared" si="0"/>
        <v>45</v>
      </c>
      <c r="T9" s="7">
        <f t="shared" si="1"/>
        <v>0.45</v>
      </c>
      <c r="U9" s="24" t="s">
        <v>35</v>
      </c>
    </row>
    <row r="10" spans="1:21" ht="15" customHeight="1" x14ac:dyDescent="0.3">
      <c r="A10" s="8" t="s">
        <v>147</v>
      </c>
      <c r="B10" s="8" t="s">
        <v>78</v>
      </c>
      <c r="C10" s="8" t="s">
        <v>270</v>
      </c>
      <c r="D10" s="10">
        <v>6</v>
      </c>
      <c r="E10" s="11" t="s">
        <v>157</v>
      </c>
      <c r="F10" s="11" t="s">
        <v>277</v>
      </c>
      <c r="G10" s="8" t="s">
        <v>278</v>
      </c>
      <c r="H10" s="12">
        <v>4</v>
      </c>
      <c r="I10" s="12">
        <v>2</v>
      </c>
      <c r="J10" s="12">
        <v>3</v>
      </c>
      <c r="K10" s="12">
        <v>2</v>
      </c>
      <c r="L10" s="12">
        <v>2</v>
      </c>
      <c r="M10" s="12">
        <v>0</v>
      </c>
      <c r="N10" s="12">
        <v>3</v>
      </c>
      <c r="O10" s="12">
        <v>14</v>
      </c>
      <c r="P10" s="12">
        <v>0</v>
      </c>
      <c r="Q10" s="13">
        <v>2</v>
      </c>
      <c r="R10" s="13">
        <v>12</v>
      </c>
      <c r="S10" s="27">
        <f t="shared" si="0"/>
        <v>44</v>
      </c>
      <c r="T10" s="7">
        <f t="shared" si="1"/>
        <v>0.44</v>
      </c>
      <c r="U10" s="24" t="s">
        <v>35</v>
      </c>
    </row>
    <row r="11" spans="1:21" ht="15" customHeight="1" x14ac:dyDescent="0.3">
      <c r="A11" s="8" t="s">
        <v>164</v>
      </c>
      <c r="B11" s="15" t="s">
        <v>49</v>
      </c>
      <c r="C11" s="15" t="s">
        <v>134</v>
      </c>
      <c r="D11" s="10">
        <v>7</v>
      </c>
      <c r="E11" s="14" t="s">
        <v>160</v>
      </c>
      <c r="F11" s="11" t="s">
        <v>277</v>
      </c>
      <c r="G11" s="8" t="s">
        <v>278</v>
      </c>
      <c r="H11" s="12">
        <v>4</v>
      </c>
      <c r="I11" s="12">
        <v>2</v>
      </c>
      <c r="J11" s="12">
        <v>3</v>
      </c>
      <c r="K11" s="12">
        <v>2</v>
      </c>
      <c r="L11" s="12">
        <v>2</v>
      </c>
      <c r="M11" s="12">
        <v>0</v>
      </c>
      <c r="N11" s="12">
        <v>3</v>
      </c>
      <c r="O11" s="12">
        <v>14</v>
      </c>
      <c r="P11" s="12">
        <v>0</v>
      </c>
      <c r="Q11" s="13">
        <v>2</v>
      </c>
      <c r="R11" s="13">
        <v>12</v>
      </c>
      <c r="S11" s="27">
        <f t="shared" si="0"/>
        <v>44</v>
      </c>
      <c r="T11" s="7">
        <f t="shared" si="1"/>
        <v>0.44</v>
      </c>
      <c r="U11" s="24" t="s">
        <v>35</v>
      </c>
    </row>
    <row r="12" spans="1:21" ht="15" customHeight="1" x14ac:dyDescent="0.3">
      <c r="A12" s="8" t="s">
        <v>151</v>
      </c>
      <c r="B12" s="9" t="s">
        <v>101</v>
      </c>
      <c r="C12" s="9" t="s">
        <v>269</v>
      </c>
      <c r="D12" s="10">
        <v>8</v>
      </c>
      <c r="E12" s="11" t="s">
        <v>157</v>
      </c>
      <c r="F12" s="11" t="s">
        <v>277</v>
      </c>
      <c r="G12" s="8" t="s">
        <v>278</v>
      </c>
      <c r="H12" s="12">
        <v>2</v>
      </c>
      <c r="I12" s="12">
        <v>4</v>
      </c>
      <c r="J12" s="12">
        <v>2</v>
      </c>
      <c r="K12" s="12">
        <v>2</v>
      </c>
      <c r="L12" s="12">
        <v>4</v>
      </c>
      <c r="M12" s="12">
        <v>2</v>
      </c>
      <c r="N12" s="12">
        <v>3</v>
      </c>
      <c r="O12" s="12">
        <v>8</v>
      </c>
      <c r="P12" s="12">
        <v>3</v>
      </c>
      <c r="Q12" s="13">
        <v>0</v>
      </c>
      <c r="R12" s="13">
        <v>12</v>
      </c>
      <c r="S12" s="27">
        <f t="shared" si="0"/>
        <v>42</v>
      </c>
      <c r="T12" s="7">
        <f t="shared" si="1"/>
        <v>0.42</v>
      </c>
      <c r="U12" s="24" t="s">
        <v>35</v>
      </c>
    </row>
    <row r="13" spans="1:21" ht="15" customHeight="1" x14ac:dyDescent="0.3">
      <c r="A13" s="8" t="s">
        <v>158</v>
      </c>
      <c r="B13" s="15" t="s">
        <v>159</v>
      </c>
      <c r="C13" s="15" t="s">
        <v>50</v>
      </c>
      <c r="D13" s="10">
        <v>9</v>
      </c>
      <c r="E13" s="14" t="s">
        <v>160</v>
      </c>
      <c r="F13" s="11" t="s">
        <v>277</v>
      </c>
      <c r="G13" s="8" t="s">
        <v>278</v>
      </c>
      <c r="H13" s="12">
        <v>5</v>
      </c>
      <c r="I13" s="12">
        <v>3</v>
      </c>
      <c r="J13" s="12">
        <v>4</v>
      </c>
      <c r="K13" s="12">
        <v>3</v>
      </c>
      <c r="L13" s="12">
        <v>4</v>
      </c>
      <c r="M13" s="12">
        <v>2</v>
      </c>
      <c r="N13" s="12">
        <v>5</v>
      </c>
      <c r="O13" s="12">
        <v>4</v>
      </c>
      <c r="P13" s="12">
        <v>0</v>
      </c>
      <c r="Q13" s="13">
        <v>0</v>
      </c>
      <c r="R13" s="13">
        <v>12</v>
      </c>
      <c r="S13" s="27">
        <f t="shared" si="0"/>
        <v>42</v>
      </c>
      <c r="T13" s="7">
        <f t="shared" si="1"/>
        <v>0.42</v>
      </c>
      <c r="U13" s="24" t="s">
        <v>35</v>
      </c>
    </row>
    <row r="14" spans="1:21" ht="15" customHeight="1" x14ac:dyDescent="0.3">
      <c r="A14" s="8" t="s">
        <v>168</v>
      </c>
      <c r="B14" s="9" t="s">
        <v>82</v>
      </c>
      <c r="C14" s="9" t="s">
        <v>109</v>
      </c>
      <c r="D14" s="10">
        <v>10</v>
      </c>
      <c r="E14" s="14" t="s">
        <v>160</v>
      </c>
      <c r="F14" s="11" t="s">
        <v>277</v>
      </c>
      <c r="G14" s="8" t="s">
        <v>278</v>
      </c>
      <c r="H14" s="12">
        <v>2</v>
      </c>
      <c r="I14" s="12">
        <v>4</v>
      </c>
      <c r="J14" s="12">
        <v>2</v>
      </c>
      <c r="K14" s="12">
        <v>2</v>
      </c>
      <c r="L14" s="12">
        <v>4</v>
      </c>
      <c r="M14" s="12">
        <v>2</v>
      </c>
      <c r="N14" s="12">
        <v>3</v>
      </c>
      <c r="O14" s="12">
        <v>8</v>
      </c>
      <c r="P14" s="12">
        <v>3</v>
      </c>
      <c r="Q14" s="13">
        <v>0</v>
      </c>
      <c r="R14" s="13">
        <v>12</v>
      </c>
      <c r="S14" s="27">
        <f t="shared" si="0"/>
        <v>42</v>
      </c>
      <c r="T14" s="7">
        <f t="shared" si="1"/>
        <v>0.42</v>
      </c>
      <c r="U14" s="24" t="s">
        <v>35</v>
      </c>
    </row>
    <row r="15" spans="1:21" ht="15" customHeight="1" x14ac:dyDescent="0.3">
      <c r="A15" s="8" t="s">
        <v>170</v>
      </c>
      <c r="B15" s="18" t="s">
        <v>171</v>
      </c>
      <c r="C15" s="18" t="s">
        <v>172</v>
      </c>
      <c r="D15" s="10">
        <v>11</v>
      </c>
      <c r="E15" s="14" t="s">
        <v>160</v>
      </c>
      <c r="F15" s="11" t="s">
        <v>277</v>
      </c>
      <c r="G15" s="8" t="s">
        <v>278</v>
      </c>
      <c r="H15" s="12">
        <v>2</v>
      </c>
      <c r="I15" s="12">
        <v>4</v>
      </c>
      <c r="J15" s="12">
        <v>2</v>
      </c>
      <c r="K15" s="12">
        <v>2</v>
      </c>
      <c r="L15" s="12">
        <v>4</v>
      </c>
      <c r="M15" s="12">
        <v>2</v>
      </c>
      <c r="N15" s="12">
        <v>3</v>
      </c>
      <c r="O15" s="12">
        <v>12</v>
      </c>
      <c r="P15" s="12">
        <v>3</v>
      </c>
      <c r="Q15" s="13">
        <v>0</v>
      </c>
      <c r="R15" s="13">
        <v>8</v>
      </c>
      <c r="S15" s="27">
        <f t="shared" si="0"/>
        <v>42</v>
      </c>
      <c r="T15" s="7">
        <f t="shared" si="1"/>
        <v>0.42</v>
      </c>
      <c r="U15" s="24" t="s">
        <v>35</v>
      </c>
    </row>
    <row r="16" spans="1:21" ht="15" customHeight="1" x14ac:dyDescent="0.3">
      <c r="A16" s="8" t="s">
        <v>163</v>
      </c>
      <c r="B16" s="9" t="s">
        <v>127</v>
      </c>
      <c r="C16" s="9" t="s">
        <v>104</v>
      </c>
      <c r="D16" s="10">
        <v>12</v>
      </c>
      <c r="E16" s="14" t="s">
        <v>160</v>
      </c>
      <c r="F16" s="11" t="s">
        <v>277</v>
      </c>
      <c r="G16" s="8" t="s">
        <v>278</v>
      </c>
      <c r="H16" s="12">
        <v>2</v>
      </c>
      <c r="I16" s="12">
        <v>4</v>
      </c>
      <c r="J16" s="12">
        <v>2</v>
      </c>
      <c r="K16" s="12">
        <v>2</v>
      </c>
      <c r="L16" s="12">
        <v>4</v>
      </c>
      <c r="M16" s="12">
        <v>2</v>
      </c>
      <c r="N16" s="12">
        <v>3</v>
      </c>
      <c r="O16" s="12">
        <v>10</v>
      </c>
      <c r="P16" s="12">
        <v>3</v>
      </c>
      <c r="Q16" s="13">
        <v>0</v>
      </c>
      <c r="R16" s="13">
        <v>8</v>
      </c>
      <c r="S16" s="27">
        <f t="shared" si="0"/>
        <v>40</v>
      </c>
      <c r="T16" s="7">
        <f t="shared" si="1"/>
        <v>0.4</v>
      </c>
      <c r="U16" s="24" t="s">
        <v>35</v>
      </c>
    </row>
    <row r="17" spans="1:21" ht="15" customHeight="1" x14ac:dyDescent="0.3">
      <c r="A17" s="8" t="s">
        <v>144</v>
      </c>
      <c r="B17" s="8" t="s">
        <v>145</v>
      </c>
      <c r="C17" s="8" t="s">
        <v>146</v>
      </c>
      <c r="D17" s="10">
        <v>13</v>
      </c>
      <c r="E17" s="11" t="s">
        <v>157</v>
      </c>
      <c r="F17" s="11" t="s">
        <v>277</v>
      </c>
      <c r="G17" s="8" t="s">
        <v>278</v>
      </c>
      <c r="H17" s="12">
        <v>2</v>
      </c>
      <c r="I17" s="12">
        <v>4</v>
      </c>
      <c r="J17" s="12">
        <v>2</v>
      </c>
      <c r="K17" s="12">
        <v>2</v>
      </c>
      <c r="L17" s="12">
        <v>4</v>
      </c>
      <c r="M17" s="12">
        <v>2</v>
      </c>
      <c r="N17" s="12">
        <v>3</v>
      </c>
      <c r="O17" s="12">
        <v>8</v>
      </c>
      <c r="P17" s="12">
        <v>3</v>
      </c>
      <c r="Q17" s="13">
        <v>0</v>
      </c>
      <c r="R17" s="13">
        <v>8</v>
      </c>
      <c r="S17" s="27">
        <f t="shared" si="0"/>
        <v>38</v>
      </c>
      <c r="T17" s="7">
        <f t="shared" si="1"/>
        <v>0.38</v>
      </c>
      <c r="U17" s="24" t="s">
        <v>35</v>
      </c>
    </row>
    <row r="18" spans="1:21" ht="15" customHeight="1" x14ac:dyDescent="0.3">
      <c r="A18" s="8" t="s">
        <v>154</v>
      </c>
      <c r="B18" s="8" t="s">
        <v>155</v>
      </c>
      <c r="C18" s="8" t="s">
        <v>234</v>
      </c>
      <c r="D18" s="10">
        <v>14</v>
      </c>
      <c r="E18" s="11" t="s">
        <v>157</v>
      </c>
      <c r="F18" s="11" t="s">
        <v>277</v>
      </c>
      <c r="G18" s="8" t="s">
        <v>278</v>
      </c>
      <c r="H18" s="12">
        <v>2</v>
      </c>
      <c r="I18" s="12">
        <v>4</v>
      </c>
      <c r="J18" s="12">
        <v>2</v>
      </c>
      <c r="K18" s="12">
        <v>2</v>
      </c>
      <c r="L18" s="12">
        <v>4</v>
      </c>
      <c r="M18" s="12">
        <v>2</v>
      </c>
      <c r="N18" s="12">
        <v>3</v>
      </c>
      <c r="O18" s="12">
        <v>8</v>
      </c>
      <c r="P18" s="12">
        <v>3</v>
      </c>
      <c r="Q18" s="13">
        <v>0</v>
      </c>
      <c r="R18" s="13">
        <v>8</v>
      </c>
      <c r="S18" s="27">
        <f t="shared" si="0"/>
        <v>38</v>
      </c>
      <c r="T18" s="7">
        <f t="shared" si="1"/>
        <v>0.38</v>
      </c>
      <c r="U18" s="24" t="s">
        <v>35</v>
      </c>
    </row>
    <row r="19" spans="1:21" ht="15" customHeight="1" x14ac:dyDescent="0.3">
      <c r="A19" s="8" t="s">
        <v>141</v>
      </c>
      <c r="B19" s="9" t="s">
        <v>142</v>
      </c>
      <c r="C19" s="9" t="s">
        <v>143</v>
      </c>
      <c r="D19" s="10">
        <v>15</v>
      </c>
      <c r="E19" s="11" t="s">
        <v>157</v>
      </c>
      <c r="F19" s="11" t="s">
        <v>277</v>
      </c>
      <c r="G19" s="8" t="s">
        <v>278</v>
      </c>
      <c r="H19" s="16">
        <v>0</v>
      </c>
      <c r="I19" s="16">
        <v>3</v>
      </c>
      <c r="J19" s="16">
        <v>2</v>
      </c>
      <c r="K19" s="16">
        <v>2</v>
      </c>
      <c r="L19" s="16">
        <v>2</v>
      </c>
      <c r="M19" s="16">
        <v>0</v>
      </c>
      <c r="N19" s="16">
        <v>3</v>
      </c>
      <c r="O19" s="16">
        <v>6</v>
      </c>
      <c r="P19" s="16">
        <v>2</v>
      </c>
      <c r="Q19" s="13">
        <v>3</v>
      </c>
      <c r="R19" s="13">
        <v>12</v>
      </c>
      <c r="S19" s="27">
        <f t="shared" si="0"/>
        <v>35</v>
      </c>
      <c r="T19" s="7">
        <f t="shared" si="1"/>
        <v>0.35</v>
      </c>
      <c r="U19" s="24" t="s">
        <v>35</v>
      </c>
    </row>
    <row r="20" spans="1:21" ht="15" customHeight="1" x14ac:dyDescent="0.3">
      <c r="A20" s="8" t="s">
        <v>148</v>
      </c>
      <c r="B20" s="9" t="s">
        <v>82</v>
      </c>
      <c r="C20" s="9" t="s">
        <v>68</v>
      </c>
      <c r="D20" s="10">
        <v>16</v>
      </c>
      <c r="E20" s="11" t="s">
        <v>157</v>
      </c>
      <c r="F20" s="11" t="s">
        <v>277</v>
      </c>
      <c r="G20" s="8" t="s">
        <v>278</v>
      </c>
      <c r="H20" s="12">
        <v>3</v>
      </c>
      <c r="I20" s="12">
        <v>2</v>
      </c>
      <c r="J20" s="12">
        <v>2</v>
      </c>
      <c r="K20" s="12">
        <v>4</v>
      </c>
      <c r="L20" s="12">
        <v>2</v>
      </c>
      <c r="M20" s="12">
        <v>2</v>
      </c>
      <c r="N20" s="12">
        <v>6</v>
      </c>
      <c r="O20" s="12">
        <v>4</v>
      </c>
      <c r="P20" s="12">
        <v>6</v>
      </c>
      <c r="Q20" s="13">
        <v>4</v>
      </c>
      <c r="R20" s="13">
        <v>0</v>
      </c>
      <c r="S20" s="27">
        <f t="shared" si="0"/>
        <v>35</v>
      </c>
      <c r="T20" s="7">
        <f t="shared" si="1"/>
        <v>0.35</v>
      </c>
      <c r="U20" s="24" t="s">
        <v>35</v>
      </c>
    </row>
    <row r="21" spans="1:21" ht="15" customHeight="1" x14ac:dyDescent="0.3">
      <c r="A21" s="8" t="s">
        <v>165</v>
      </c>
      <c r="B21" s="9" t="s">
        <v>40</v>
      </c>
      <c r="C21" s="9" t="s">
        <v>166</v>
      </c>
      <c r="D21" s="10">
        <v>18</v>
      </c>
      <c r="E21" s="14" t="s">
        <v>160</v>
      </c>
      <c r="F21" s="11" t="s">
        <v>277</v>
      </c>
      <c r="G21" s="8" t="s">
        <v>278</v>
      </c>
      <c r="H21" s="12">
        <v>3</v>
      </c>
      <c r="I21" s="12">
        <v>2</v>
      </c>
      <c r="J21" s="12">
        <v>2</v>
      </c>
      <c r="K21" s="12">
        <v>4</v>
      </c>
      <c r="L21" s="12">
        <v>2</v>
      </c>
      <c r="M21" s="12">
        <v>2</v>
      </c>
      <c r="N21" s="12">
        <v>6</v>
      </c>
      <c r="O21" s="12">
        <v>4</v>
      </c>
      <c r="P21" s="12">
        <v>6</v>
      </c>
      <c r="Q21" s="13">
        <v>4</v>
      </c>
      <c r="R21" s="13">
        <v>0</v>
      </c>
      <c r="S21" s="27">
        <f t="shared" si="0"/>
        <v>35</v>
      </c>
      <c r="T21" s="7">
        <f t="shared" si="1"/>
        <v>0.35</v>
      </c>
      <c r="U21" s="24" t="s">
        <v>35</v>
      </c>
    </row>
    <row r="22" spans="1:21" ht="15" customHeight="1" x14ac:dyDescent="0.3">
      <c r="A22" s="8" t="s">
        <v>167</v>
      </c>
      <c r="B22" s="9" t="s">
        <v>49</v>
      </c>
      <c r="C22" s="9" t="s">
        <v>140</v>
      </c>
      <c r="D22" s="10">
        <v>19</v>
      </c>
      <c r="E22" s="14" t="s">
        <v>160</v>
      </c>
      <c r="F22" s="11" t="s">
        <v>277</v>
      </c>
      <c r="G22" s="8" t="s">
        <v>278</v>
      </c>
      <c r="H22" s="16">
        <v>0</v>
      </c>
      <c r="I22" s="16">
        <v>3</v>
      </c>
      <c r="J22" s="16">
        <v>2</v>
      </c>
      <c r="K22" s="16">
        <v>3</v>
      </c>
      <c r="L22" s="16">
        <v>2</v>
      </c>
      <c r="M22" s="16">
        <v>0</v>
      </c>
      <c r="N22" s="16">
        <v>3</v>
      </c>
      <c r="O22" s="16">
        <v>8</v>
      </c>
      <c r="P22" s="16">
        <v>2</v>
      </c>
      <c r="Q22" s="13">
        <v>4</v>
      </c>
      <c r="R22" s="13">
        <v>8</v>
      </c>
      <c r="S22" s="27">
        <f t="shared" si="0"/>
        <v>35</v>
      </c>
      <c r="T22" s="7">
        <f t="shared" si="1"/>
        <v>0.35</v>
      </c>
      <c r="U22" s="24" t="s">
        <v>35</v>
      </c>
    </row>
    <row r="23" spans="1:21" ht="15" customHeight="1" x14ac:dyDescent="0.3">
      <c r="A23" s="8" t="s">
        <v>139</v>
      </c>
      <c r="B23" s="8" t="s">
        <v>40</v>
      </c>
      <c r="C23" s="8" t="s">
        <v>140</v>
      </c>
      <c r="D23" s="10">
        <v>20</v>
      </c>
      <c r="E23" s="11" t="s">
        <v>157</v>
      </c>
      <c r="F23" s="11" t="s">
        <v>277</v>
      </c>
      <c r="G23" s="8" t="s">
        <v>278</v>
      </c>
      <c r="H23" s="12">
        <v>3</v>
      </c>
      <c r="I23" s="12">
        <v>3</v>
      </c>
      <c r="J23" s="12">
        <v>2</v>
      </c>
      <c r="K23" s="12">
        <v>2</v>
      </c>
      <c r="L23" s="12">
        <v>4</v>
      </c>
      <c r="M23" s="12">
        <v>2</v>
      </c>
      <c r="N23" s="12">
        <v>4</v>
      </c>
      <c r="O23" s="12">
        <v>4</v>
      </c>
      <c r="P23" s="12">
        <v>0</v>
      </c>
      <c r="Q23" s="13">
        <v>0</v>
      </c>
      <c r="R23" s="13">
        <v>8</v>
      </c>
      <c r="S23" s="27">
        <f t="shared" si="0"/>
        <v>32</v>
      </c>
      <c r="T23" s="7">
        <f t="shared" si="1"/>
        <v>0.32</v>
      </c>
      <c r="U23" s="24" t="s">
        <v>35</v>
      </c>
    </row>
    <row r="24" spans="1:21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27">
        <f t="shared" ref="S24:S43" si="2">SUM(H24:R24)</f>
        <v>0</v>
      </c>
      <c r="T24" s="7">
        <f t="shared" ref="T24:T43" si="3">S24/100</f>
        <v>0</v>
      </c>
      <c r="U24" s="24"/>
    </row>
    <row r="25" spans="1:21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27">
        <f t="shared" si="2"/>
        <v>0</v>
      </c>
      <c r="T25" s="7">
        <f t="shared" si="3"/>
        <v>0</v>
      </c>
      <c r="U25" s="24"/>
    </row>
    <row r="26" spans="1:21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27">
        <f t="shared" si="2"/>
        <v>0</v>
      </c>
      <c r="T26" s="7">
        <f t="shared" si="3"/>
        <v>0</v>
      </c>
      <c r="U26" s="24"/>
    </row>
    <row r="27" spans="1:21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27">
        <f t="shared" si="2"/>
        <v>0</v>
      </c>
      <c r="T27" s="7">
        <f t="shared" si="3"/>
        <v>0</v>
      </c>
      <c r="U27" s="24"/>
    </row>
    <row r="28" spans="1:21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27">
        <f t="shared" si="2"/>
        <v>0</v>
      </c>
      <c r="T28" s="7">
        <f t="shared" si="3"/>
        <v>0</v>
      </c>
      <c r="U28" s="24"/>
    </row>
    <row r="29" spans="1:21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27">
        <f t="shared" si="2"/>
        <v>0</v>
      </c>
      <c r="T29" s="7">
        <f t="shared" si="3"/>
        <v>0</v>
      </c>
      <c r="U29" s="24"/>
    </row>
    <row r="30" spans="1:21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27">
        <f t="shared" si="2"/>
        <v>0</v>
      </c>
      <c r="T30" s="7">
        <f t="shared" si="3"/>
        <v>0</v>
      </c>
      <c r="U30" s="24"/>
    </row>
    <row r="31" spans="1:21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27">
        <f t="shared" si="2"/>
        <v>0</v>
      </c>
      <c r="T31" s="7">
        <f t="shared" si="3"/>
        <v>0</v>
      </c>
      <c r="U31" s="24"/>
    </row>
    <row r="32" spans="1:21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27">
        <f t="shared" si="2"/>
        <v>0</v>
      </c>
      <c r="T32" s="7">
        <f t="shared" si="3"/>
        <v>0</v>
      </c>
      <c r="U32" s="24"/>
    </row>
    <row r="33" spans="1:21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27">
        <f t="shared" si="2"/>
        <v>0</v>
      </c>
      <c r="T33" s="7">
        <f t="shared" si="3"/>
        <v>0</v>
      </c>
      <c r="U33" s="24"/>
    </row>
    <row r="34" spans="1:21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27">
        <f t="shared" si="2"/>
        <v>0</v>
      </c>
      <c r="T34" s="7">
        <f t="shared" si="3"/>
        <v>0</v>
      </c>
      <c r="U34" s="24"/>
    </row>
    <row r="35" spans="1:21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27">
        <f t="shared" si="2"/>
        <v>0</v>
      </c>
      <c r="T35" s="7">
        <f t="shared" si="3"/>
        <v>0</v>
      </c>
      <c r="U35" s="24"/>
    </row>
    <row r="36" spans="1:21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27">
        <f t="shared" si="2"/>
        <v>0</v>
      </c>
      <c r="T36" s="7">
        <f t="shared" si="3"/>
        <v>0</v>
      </c>
      <c r="U36" s="24"/>
    </row>
    <row r="37" spans="1:21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27">
        <f t="shared" si="2"/>
        <v>0</v>
      </c>
      <c r="T37" s="7">
        <f t="shared" si="3"/>
        <v>0</v>
      </c>
      <c r="U37" s="24"/>
    </row>
    <row r="38" spans="1:21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27">
        <f t="shared" si="2"/>
        <v>0</v>
      </c>
      <c r="T38" s="7">
        <f t="shared" si="3"/>
        <v>0</v>
      </c>
      <c r="U38" s="24"/>
    </row>
    <row r="39" spans="1:21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27">
        <f t="shared" si="2"/>
        <v>0</v>
      </c>
      <c r="T39" s="7">
        <f t="shared" si="3"/>
        <v>0</v>
      </c>
      <c r="U39" s="24"/>
    </row>
    <row r="40" spans="1:21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27">
        <f t="shared" si="2"/>
        <v>0</v>
      </c>
      <c r="T40" s="7">
        <f t="shared" si="3"/>
        <v>0</v>
      </c>
      <c r="U40" s="24"/>
    </row>
    <row r="41" spans="1:21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27">
        <f t="shared" si="2"/>
        <v>0</v>
      </c>
      <c r="T41" s="7">
        <f t="shared" si="3"/>
        <v>0</v>
      </c>
      <c r="U41" s="24"/>
    </row>
    <row r="42" spans="1:21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27">
        <f t="shared" si="2"/>
        <v>0</v>
      </c>
      <c r="T42" s="7">
        <f t="shared" si="3"/>
        <v>0</v>
      </c>
      <c r="U42" s="24"/>
    </row>
    <row r="43" spans="1:21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27">
        <f t="shared" si="2"/>
        <v>0</v>
      </c>
      <c r="T43" s="7">
        <f t="shared" si="3"/>
        <v>0</v>
      </c>
      <c r="U43" s="24"/>
    </row>
  </sheetData>
  <sortState ref="A4:T23">
    <sortCondition descending="1" ref="T4:T23"/>
  </sortState>
  <mergeCells count="2">
    <mergeCell ref="A1:U1"/>
    <mergeCell ref="A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80" zoomScaleNormal="80" workbookViewId="0">
      <selection sqref="A1:Y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6.7265625" customWidth="1"/>
    <col min="8" max="16" width="10.453125" customWidth="1"/>
    <col min="17" max="22" width="10.453125" style="26" customWidth="1"/>
    <col min="23" max="23" width="10.453125" style="2" customWidth="1"/>
    <col min="24" max="24" width="10.453125" style="3" customWidth="1"/>
    <col min="25" max="25" width="13.7265625" style="2" customWidth="1"/>
  </cols>
  <sheetData>
    <row r="1" spans="1:25" ht="27" customHeight="1" x14ac:dyDescent="0.25">
      <c r="A1" s="33" t="s">
        <v>298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4" customFormat="1" ht="40" customHeight="1" x14ac:dyDescent="0.25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22</v>
      </c>
      <c r="R2" s="25" t="s">
        <v>23</v>
      </c>
      <c r="S2" s="25" t="s">
        <v>24</v>
      </c>
      <c r="T2" s="25" t="s">
        <v>25</v>
      </c>
      <c r="U2" s="29" t="s">
        <v>28</v>
      </c>
      <c r="V2" s="29" t="s">
        <v>31</v>
      </c>
      <c r="W2" s="25" t="s">
        <v>4</v>
      </c>
      <c r="X2" s="6" t="s">
        <v>18</v>
      </c>
      <c r="Y2" s="25" t="s">
        <v>17</v>
      </c>
    </row>
    <row r="3" spans="1:25" s="4" customFormat="1" ht="25" customHeight="1" x14ac:dyDescent="0.25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" customHeight="1" x14ac:dyDescent="0.3">
      <c r="A4" s="8" t="s">
        <v>36</v>
      </c>
      <c r="B4" s="9" t="s">
        <v>37</v>
      </c>
      <c r="C4" s="9" t="s">
        <v>38</v>
      </c>
      <c r="D4" s="10" t="s">
        <v>176</v>
      </c>
      <c r="E4" s="14">
        <v>10</v>
      </c>
      <c r="F4" s="11" t="s">
        <v>280</v>
      </c>
      <c r="G4" s="8" t="s">
        <v>278</v>
      </c>
      <c r="H4" s="16">
        <v>1</v>
      </c>
      <c r="I4" s="16">
        <v>1</v>
      </c>
      <c r="J4" s="16">
        <v>1</v>
      </c>
      <c r="K4" s="16">
        <v>0</v>
      </c>
      <c r="L4" s="16">
        <v>2</v>
      </c>
      <c r="M4" s="16">
        <v>1</v>
      </c>
      <c r="N4" s="16">
        <v>1</v>
      </c>
      <c r="O4" s="16">
        <v>2</v>
      </c>
      <c r="P4" s="16">
        <v>1</v>
      </c>
      <c r="Q4" s="13">
        <v>2</v>
      </c>
      <c r="R4" s="13">
        <v>3</v>
      </c>
      <c r="S4" s="13">
        <v>4</v>
      </c>
      <c r="T4" s="13">
        <v>5</v>
      </c>
      <c r="U4" s="13">
        <v>10</v>
      </c>
      <c r="V4" s="13">
        <v>0</v>
      </c>
      <c r="W4" s="27">
        <f t="shared" ref="W4:W13" si="0">SUM(H4:V4)</f>
        <v>34</v>
      </c>
      <c r="X4" s="7">
        <f t="shared" ref="X4:X13" si="1">W4/70</f>
        <v>0.48571428571428571</v>
      </c>
      <c r="Y4" s="24" t="s">
        <v>35</v>
      </c>
    </row>
    <row r="5" spans="1:25" ht="15" customHeight="1" x14ac:dyDescent="0.3">
      <c r="A5" s="8" t="s">
        <v>54</v>
      </c>
      <c r="B5" s="15" t="s">
        <v>55</v>
      </c>
      <c r="C5" s="15" t="s">
        <v>56</v>
      </c>
      <c r="D5" s="10" t="s">
        <v>176</v>
      </c>
      <c r="E5" s="14">
        <v>10</v>
      </c>
      <c r="F5" s="11" t="s">
        <v>280</v>
      </c>
      <c r="G5" s="8" t="s">
        <v>278</v>
      </c>
      <c r="H5" s="30">
        <v>1</v>
      </c>
      <c r="I5" s="30">
        <v>0</v>
      </c>
      <c r="J5" s="30">
        <v>1</v>
      </c>
      <c r="K5" s="30">
        <v>2</v>
      </c>
      <c r="L5" s="30">
        <v>2</v>
      </c>
      <c r="M5" s="30">
        <v>1</v>
      </c>
      <c r="N5" s="30">
        <v>1</v>
      </c>
      <c r="O5" s="30">
        <v>2</v>
      </c>
      <c r="P5" s="30">
        <v>3</v>
      </c>
      <c r="Q5" s="13">
        <v>3</v>
      </c>
      <c r="R5" s="13">
        <v>3</v>
      </c>
      <c r="S5" s="13">
        <v>4</v>
      </c>
      <c r="T5" s="13">
        <v>4</v>
      </c>
      <c r="U5" s="13">
        <v>4</v>
      </c>
      <c r="V5" s="13">
        <v>3</v>
      </c>
      <c r="W5" s="27">
        <f t="shared" si="0"/>
        <v>34</v>
      </c>
      <c r="X5" s="7">
        <f t="shared" si="1"/>
        <v>0.48571428571428571</v>
      </c>
      <c r="Y5" s="24" t="s">
        <v>35</v>
      </c>
    </row>
    <row r="6" spans="1:25" ht="15" customHeight="1" x14ac:dyDescent="0.3">
      <c r="A6" s="8" t="s">
        <v>32</v>
      </c>
      <c r="B6" s="8" t="s">
        <v>33</v>
      </c>
      <c r="C6" s="8" t="s">
        <v>34</v>
      </c>
      <c r="D6" s="10" t="s">
        <v>176</v>
      </c>
      <c r="E6" s="10">
        <v>10</v>
      </c>
      <c r="F6" s="11" t="s">
        <v>280</v>
      </c>
      <c r="G6" s="8" t="s">
        <v>278</v>
      </c>
      <c r="H6" s="12">
        <v>1</v>
      </c>
      <c r="I6" s="12">
        <v>0</v>
      </c>
      <c r="J6" s="12">
        <v>0</v>
      </c>
      <c r="K6" s="12">
        <v>1</v>
      </c>
      <c r="L6" s="12">
        <v>0</v>
      </c>
      <c r="M6" s="12">
        <v>1</v>
      </c>
      <c r="N6" s="12">
        <v>2</v>
      </c>
      <c r="O6" s="12">
        <v>3</v>
      </c>
      <c r="P6" s="12">
        <v>2</v>
      </c>
      <c r="Q6" s="13">
        <v>1</v>
      </c>
      <c r="R6" s="13">
        <v>2</v>
      </c>
      <c r="S6" s="13">
        <v>5</v>
      </c>
      <c r="T6" s="13">
        <v>2</v>
      </c>
      <c r="U6" s="13">
        <v>7</v>
      </c>
      <c r="V6" s="13">
        <v>6</v>
      </c>
      <c r="W6" s="27">
        <f t="shared" si="0"/>
        <v>33</v>
      </c>
      <c r="X6" s="7">
        <f t="shared" si="1"/>
        <v>0.47142857142857142</v>
      </c>
      <c r="Y6" s="24" t="s">
        <v>35</v>
      </c>
    </row>
    <row r="7" spans="1:25" ht="15" customHeight="1" x14ac:dyDescent="0.3">
      <c r="A7" s="8" t="s">
        <v>51</v>
      </c>
      <c r="B7" s="9" t="s">
        <v>52</v>
      </c>
      <c r="C7" s="9" t="s">
        <v>53</v>
      </c>
      <c r="D7" s="10" t="s">
        <v>176</v>
      </c>
      <c r="E7" s="14">
        <v>10</v>
      </c>
      <c r="F7" s="11" t="s">
        <v>280</v>
      </c>
      <c r="G7" s="8" t="s">
        <v>278</v>
      </c>
      <c r="H7" s="16">
        <v>1</v>
      </c>
      <c r="I7" s="16">
        <v>0</v>
      </c>
      <c r="J7" s="16">
        <v>0</v>
      </c>
      <c r="K7" s="16">
        <v>1</v>
      </c>
      <c r="L7" s="16">
        <v>1</v>
      </c>
      <c r="M7" s="16">
        <v>1</v>
      </c>
      <c r="N7" s="16">
        <v>0</v>
      </c>
      <c r="O7" s="16">
        <v>2</v>
      </c>
      <c r="P7" s="16">
        <v>3</v>
      </c>
      <c r="Q7" s="13">
        <v>1</v>
      </c>
      <c r="R7" s="13">
        <v>1</v>
      </c>
      <c r="S7" s="13">
        <v>5</v>
      </c>
      <c r="T7" s="13">
        <v>4</v>
      </c>
      <c r="U7" s="13">
        <v>6</v>
      </c>
      <c r="V7" s="13">
        <v>6</v>
      </c>
      <c r="W7" s="27">
        <f t="shared" si="0"/>
        <v>32</v>
      </c>
      <c r="X7" s="7">
        <f t="shared" si="1"/>
        <v>0.45714285714285713</v>
      </c>
      <c r="Y7" s="24" t="s">
        <v>35</v>
      </c>
    </row>
    <row r="8" spans="1:25" ht="15" customHeight="1" x14ac:dyDescent="0.3">
      <c r="A8" s="8" t="s">
        <v>60</v>
      </c>
      <c r="B8" s="9" t="s">
        <v>61</v>
      </c>
      <c r="C8" s="9" t="s">
        <v>62</v>
      </c>
      <c r="D8" s="10" t="s">
        <v>176</v>
      </c>
      <c r="E8" s="14">
        <v>10</v>
      </c>
      <c r="F8" s="11" t="s">
        <v>280</v>
      </c>
      <c r="G8" s="8" t="s">
        <v>278</v>
      </c>
      <c r="H8" s="16">
        <v>1</v>
      </c>
      <c r="I8" s="16">
        <v>0</v>
      </c>
      <c r="J8" s="16">
        <v>0</v>
      </c>
      <c r="K8" s="16">
        <v>1</v>
      </c>
      <c r="L8" s="16">
        <v>2</v>
      </c>
      <c r="M8" s="16">
        <v>2</v>
      </c>
      <c r="N8" s="16">
        <v>1</v>
      </c>
      <c r="O8" s="16">
        <v>2</v>
      </c>
      <c r="P8" s="16">
        <v>2</v>
      </c>
      <c r="Q8" s="13">
        <v>0</v>
      </c>
      <c r="R8" s="13">
        <v>1</v>
      </c>
      <c r="S8" s="13">
        <v>7</v>
      </c>
      <c r="T8" s="13">
        <v>2</v>
      </c>
      <c r="U8" s="13">
        <v>10</v>
      </c>
      <c r="V8" s="13">
        <v>0</v>
      </c>
      <c r="W8" s="27">
        <f t="shared" si="0"/>
        <v>31</v>
      </c>
      <c r="X8" s="7">
        <f t="shared" si="1"/>
        <v>0.44285714285714284</v>
      </c>
      <c r="Y8" s="24" t="s">
        <v>35</v>
      </c>
    </row>
    <row r="9" spans="1:25" ht="15" customHeight="1" x14ac:dyDescent="0.3">
      <c r="A9" s="8" t="s">
        <v>42</v>
      </c>
      <c r="B9" s="8" t="s">
        <v>43</v>
      </c>
      <c r="C9" s="8" t="s">
        <v>44</v>
      </c>
      <c r="D9" s="10" t="s">
        <v>176</v>
      </c>
      <c r="E9" s="10">
        <v>10</v>
      </c>
      <c r="F9" s="11" t="s">
        <v>280</v>
      </c>
      <c r="G9" s="8" t="s">
        <v>278</v>
      </c>
      <c r="H9" s="12">
        <v>0</v>
      </c>
      <c r="I9" s="12">
        <v>0</v>
      </c>
      <c r="J9" s="12">
        <v>0</v>
      </c>
      <c r="K9" s="12">
        <v>1</v>
      </c>
      <c r="L9" s="12">
        <v>1</v>
      </c>
      <c r="M9" s="12">
        <v>1</v>
      </c>
      <c r="N9" s="12">
        <v>1</v>
      </c>
      <c r="O9" s="12">
        <v>2</v>
      </c>
      <c r="P9" s="12">
        <v>0</v>
      </c>
      <c r="Q9" s="13">
        <v>1</v>
      </c>
      <c r="R9" s="13">
        <v>3</v>
      </c>
      <c r="S9" s="13">
        <v>4</v>
      </c>
      <c r="T9" s="13">
        <v>4</v>
      </c>
      <c r="U9" s="13">
        <v>5</v>
      </c>
      <c r="V9" s="13">
        <v>6</v>
      </c>
      <c r="W9" s="27">
        <f t="shared" si="0"/>
        <v>29</v>
      </c>
      <c r="X9" s="7">
        <f t="shared" si="1"/>
        <v>0.41428571428571431</v>
      </c>
      <c r="Y9" s="24" t="s">
        <v>35</v>
      </c>
    </row>
    <row r="10" spans="1:25" ht="15" customHeight="1" x14ac:dyDescent="0.3">
      <c r="A10" s="8" t="s">
        <v>48</v>
      </c>
      <c r="B10" s="9" t="s">
        <v>49</v>
      </c>
      <c r="C10" s="9" t="s">
        <v>50</v>
      </c>
      <c r="D10" s="10" t="s">
        <v>176</v>
      </c>
      <c r="E10" s="14">
        <v>10</v>
      </c>
      <c r="F10" s="11" t="s">
        <v>280</v>
      </c>
      <c r="G10" s="8" t="s">
        <v>278</v>
      </c>
      <c r="H10" s="16">
        <v>1</v>
      </c>
      <c r="I10" s="16">
        <v>1</v>
      </c>
      <c r="J10" s="16">
        <v>1</v>
      </c>
      <c r="K10" s="16">
        <v>2</v>
      </c>
      <c r="L10" s="16">
        <v>2</v>
      </c>
      <c r="M10" s="16">
        <v>2</v>
      </c>
      <c r="N10" s="16">
        <v>2</v>
      </c>
      <c r="O10" s="16">
        <v>4</v>
      </c>
      <c r="P10" s="16">
        <v>3</v>
      </c>
      <c r="Q10" s="13">
        <v>3</v>
      </c>
      <c r="R10" s="13">
        <v>3</v>
      </c>
      <c r="S10" s="13">
        <v>4</v>
      </c>
      <c r="T10" s="13">
        <v>0</v>
      </c>
      <c r="U10" s="13">
        <v>0</v>
      </c>
      <c r="V10" s="13">
        <v>0</v>
      </c>
      <c r="W10" s="27">
        <f t="shared" si="0"/>
        <v>28</v>
      </c>
      <c r="X10" s="7">
        <f t="shared" si="1"/>
        <v>0.4</v>
      </c>
      <c r="Y10" s="24" t="s">
        <v>35</v>
      </c>
    </row>
    <row r="11" spans="1:25" ht="15" customHeight="1" x14ac:dyDescent="0.3">
      <c r="A11" s="8" t="s">
        <v>45</v>
      </c>
      <c r="B11" s="9" t="s">
        <v>46</v>
      </c>
      <c r="C11" s="9" t="s">
        <v>47</v>
      </c>
      <c r="D11" s="10" t="s">
        <v>176</v>
      </c>
      <c r="E11" s="14">
        <v>10</v>
      </c>
      <c r="F11" s="11" t="s">
        <v>280</v>
      </c>
      <c r="G11" s="8" t="s">
        <v>278</v>
      </c>
      <c r="H11" s="16">
        <v>1</v>
      </c>
      <c r="I11" s="16">
        <v>1</v>
      </c>
      <c r="J11" s="16">
        <v>1</v>
      </c>
      <c r="K11" s="16">
        <v>2</v>
      </c>
      <c r="L11" s="16">
        <v>2</v>
      </c>
      <c r="M11" s="16">
        <v>2</v>
      </c>
      <c r="N11" s="16">
        <v>2</v>
      </c>
      <c r="O11" s="16">
        <v>4</v>
      </c>
      <c r="P11" s="16">
        <v>3</v>
      </c>
      <c r="Q11" s="13">
        <v>1</v>
      </c>
      <c r="R11" s="13">
        <v>2</v>
      </c>
      <c r="S11" s="13">
        <v>6</v>
      </c>
      <c r="T11" s="13">
        <v>0</v>
      </c>
      <c r="U11" s="13">
        <v>0</v>
      </c>
      <c r="V11" s="13">
        <v>0</v>
      </c>
      <c r="W11" s="27">
        <f t="shared" si="0"/>
        <v>27</v>
      </c>
      <c r="X11" s="7">
        <f t="shared" si="1"/>
        <v>0.38571428571428573</v>
      </c>
      <c r="Y11" s="24" t="s">
        <v>35</v>
      </c>
    </row>
    <row r="12" spans="1:25" ht="15" customHeight="1" x14ac:dyDescent="0.3">
      <c r="A12" s="8" t="s">
        <v>39</v>
      </c>
      <c r="B12" s="8" t="s">
        <v>40</v>
      </c>
      <c r="C12" s="8" t="s">
        <v>41</v>
      </c>
      <c r="D12" s="10" t="s">
        <v>176</v>
      </c>
      <c r="E12" s="10">
        <v>10</v>
      </c>
      <c r="F12" s="11" t="s">
        <v>280</v>
      </c>
      <c r="G12" s="8" t="s">
        <v>278</v>
      </c>
      <c r="H12" s="12">
        <v>0</v>
      </c>
      <c r="I12" s="12">
        <v>1</v>
      </c>
      <c r="J12" s="12">
        <v>1</v>
      </c>
      <c r="K12" s="12">
        <v>1</v>
      </c>
      <c r="L12" s="12">
        <v>2</v>
      </c>
      <c r="M12" s="12">
        <v>2</v>
      </c>
      <c r="N12" s="12">
        <v>2</v>
      </c>
      <c r="O12" s="12">
        <v>4</v>
      </c>
      <c r="P12" s="12">
        <v>3</v>
      </c>
      <c r="Q12" s="13">
        <v>2</v>
      </c>
      <c r="R12" s="13">
        <v>2</v>
      </c>
      <c r="S12" s="13">
        <v>0</v>
      </c>
      <c r="T12" s="13">
        <v>5</v>
      </c>
      <c r="U12" s="13">
        <v>0</v>
      </c>
      <c r="V12" s="13">
        <v>0</v>
      </c>
      <c r="W12" s="27">
        <f t="shared" si="0"/>
        <v>25</v>
      </c>
      <c r="X12" s="7">
        <f t="shared" si="1"/>
        <v>0.35714285714285715</v>
      </c>
      <c r="Y12" s="24" t="s">
        <v>35</v>
      </c>
    </row>
    <row r="13" spans="1:25" ht="15" customHeight="1" x14ac:dyDescent="0.3">
      <c r="A13" s="8" t="s">
        <v>57</v>
      </c>
      <c r="B13" s="8" t="s">
        <v>58</v>
      </c>
      <c r="C13" s="8" t="s">
        <v>59</v>
      </c>
      <c r="D13" s="10" t="s">
        <v>176</v>
      </c>
      <c r="E13" s="10">
        <v>10</v>
      </c>
      <c r="F13" s="11" t="s">
        <v>280</v>
      </c>
      <c r="G13" s="8" t="s">
        <v>278</v>
      </c>
      <c r="H13" s="12">
        <v>0</v>
      </c>
      <c r="I13" s="12">
        <v>1</v>
      </c>
      <c r="J13" s="12">
        <v>1</v>
      </c>
      <c r="K13" s="12">
        <v>1</v>
      </c>
      <c r="L13" s="12">
        <v>2</v>
      </c>
      <c r="M13" s="12">
        <v>2</v>
      </c>
      <c r="N13" s="12">
        <v>4</v>
      </c>
      <c r="O13" s="12">
        <v>3</v>
      </c>
      <c r="P13" s="12">
        <v>3</v>
      </c>
      <c r="Q13" s="13">
        <v>0</v>
      </c>
      <c r="R13" s="13">
        <v>2</v>
      </c>
      <c r="S13" s="13">
        <v>6</v>
      </c>
      <c r="T13" s="13">
        <v>0</v>
      </c>
      <c r="U13" s="13">
        <v>0</v>
      </c>
      <c r="V13" s="13">
        <v>0</v>
      </c>
      <c r="W13" s="27">
        <f t="shared" si="0"/>
        <v>25</v>
      </c>
      <c r="X13" s="7">
        <f t="shared" si="1"/>
        <v>0.35714285714285715</v>
      </c>
      <c r="Y13" s="24" t="s">
        <v>35</v>
      </c>
    </row>
    <row r="14" spans="1:25" ht="15" customHeight="1" x14ac:dyDescent="0.3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13"/>
      <c r="T14" s="13"/>
      <c r="U14" s="13"/>
      <c r="V14" s="13"/>
      <c r="W14" s="27">
        <f t="shared" ref="W14:W43" si="2">SUM(H14:V14)</f>
        <v>0</v>
      </c>
      <c r="X14" s="7">
        <f t="shared" ref="X14:X43" si="3">W14/70</f>
        <v>0</v>
      </c>
      <c r="Y14" s="24"/>
    </row>
    <row r="15" spans="1:25" ht="15" customHeight="1" x14ac:dyDescent="0.3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13"/>
      <c r="T15" s="13"/>
      <c r="U15" s="13"/>
      <c r="V15" s="13"/>
      <c r="W15" s="27">
        <f t="shared" si="2"/>
        <v>0</v>
      </c>
      <c r="X15" s="7">
        <f t="shared" si="3"/>
        <v>0</v>
      </c>
      <c r="Y15" s="24"/>
    </row>
    <row r="16" spans="1:25" ht="15" customHeight="1" x14ac:dyDescent="0.3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13"/>
      <c r="T16" s="13"/>
      <c r="U16" s="13"/>
      <c r="V16" s="13"/>
      <c r="W16" s="27">
        <f t="shared" si="2"/>
        <v>0</v>
      </c>
      <c r="X16" s="7">
        <f t="shared" si="3"/>
        <v>0</v>
      </c>
      <c r="Y16" s="24"/>
    </row>
    <row r="17" spans="1:25" ht="15" customHeight="1" x14ac:dyDescent="0.3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13"/>
      <c r="T17" s="13"/>
      <c r="U17" s="13"/>
      <c r="V17" s="13"/>
      <c r="W17" s="27">
        <f t="shared" si="2"/>
        <v>0</v>
      </c>
      <c r="X17" s="7">
        <f t="shared" si="3"/>
        <v>0</v>
      </c>
      <c r="Y17" s="24"/>
    </row>
    <row r="18" spans="1:25" ht="15" customHeight="1" x14ac:dyDescent="0.3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27">
        <f t="shared" si="2"/>
        <v>0</v>
      </c>
      <c r="X18" s="7">
        <f t="shared" si="3"/>
        <v>0</v>
      </c>
      <c r="Y18" s="24"/>
    </row>
    <row r="19" spans="1:25" ht="15" customHeight="1" x14ac:dyDescent="0.3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13"/>
      <c r="T19" s="13"/>
      <c r="U19" s="13"/>
      <c r="V19" s="13"/>
      <c r="W19" s="27">
        <f t="shared" si="2"/>
        <v>0</v>
      </c>
      <c r="X19" s="7">
        <f t="shared" si="3"/>
        <v>0</v>
      </c>
      <c r="Y19" s="24"/>
    </row>
    <row r="20" spans="1:25" ht="15" customHeight="1" x14ac:dyDescent="0.3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  <c r="T20" s="13"/>
      <c r="U20" s="13"/>
      <c r="V20" s="13"/>
      <c r="W20" s="27">
        <f t="shared" si="2"/>
        <v>0</v>
      </c>
      <c r="X20" s="7">
        <f t="shared" si="3"/>
        <v>0</v>
      </c>
      <c r="Y20" s="24"/>
    </row>
    <row r="21" spans="1:25" ht="15" customHeight="1" x14ac:dyDescent="0.3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4"/>
      <c r="T21" s="14"/>
      <c r="U21" s="14"/>
      <c r="V21" s="14"/>
      <c r="W21" s="27">
        <f t="shared" si="2"/>
        <v>0</v>
      </c>
      <c r="X21" s="7">
        <f t="shared" si="3"/>
        <v>0</v>
      </c>
      <c r="Y21" s="24"/>
    </row>
    <row r="22" spans="1:25" ht="15" customHeight="1" x14ac:dyDescent="0.3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13"/>
      <c r="T22" s="13"/>
      <c r="U22" s="13"/>
      <c r="V22" s="13"/>
      <c r="W22" s="27">
        <f t="shared" si="2"/>
        <v>0</v>
      </c>
      <c r="X22" s="7">
        <f t="shared" si="3"/>
        <v>0</v>
      </c>
      <c r="Y22" s="24"/>
    </row>
    <row r="23" spans="1:25" ht="15" customHeight="1" x14ac:dyDescent="0.3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13"/>
      <c r="T23" s="13"/>
      <c r="U23" s="13"/>
      <c r="V23" s="13"/>
      <c r="W23" s="27">
        <f t="shared" si="2"/>
        <v>0</v>
      </c>
      <c r="X23" s="7">
        <f t="shared" si="3"/>
        <v>0</v>
      </c>
      <c r="Y23" s="24"/>
    </row>
    <row r="24" spans="1:25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13"/>
      <c r="T24" s="13"/>
      <c r="U24" s="13"/>
      <c r="V24" s="13"/>
      <c r="W24" s="27">
        <f t="shared" si="2"/>
        <v>0</v>
      </c>
      <c r="X24" s="7">
        <f t="shared" si="3"/>
        <v>0</v>
      </c>
      <c r="Y24" s="24"/>
    </row>
    <row r="25" spans="1:25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13"/>
      <c r="T25" s="13"/>
      <c r="U25" s="13"/>
      <c r="V25" s="13"/>
      <c r="W25" s="27">
        <f t="shared" si="2"/>
        <v>0</v>
      </c>
      <c r="X25" s="7">
        <f t="shared" si="3"/>
        <v>0</v>
      </c>
      <c r="Y25" s="24"/>
    </row>
    <row r="26" spans="1:25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13"/>
      <c r="T26" s="13"/>
      <c r="U26" s="13"/>
      <c r="V26" s="13"/>
      <c r="W26" s="27">
        <f t="shared" si="2"/>
        <v>0</v>
      </c>
      <c r="X26" s="7">
        <f t="shared" si="3"/>
        <v>0</v>
      </c>
      <c r="Y26" s="24"/>
    </row>
    <row r="27" spans="1:25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13"/>
      <c r="T27" s="13"/>
      <c r="U27" s="13"/>
      <c r="V27" s="13"/>
      <c r="W27" s="27">
        <f t="shared" si="2"/>
        <v>0</v>
      </c>
      <c r="X27" s="7">
        <f t="shared" si="3"/>
        <v>0</v>
      </c>
      <c r="Y27" s="24"/>
    </row>
    <row r="28" spans="1:25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13"/>
      <c r="T28" s="13"/>
      <c r="U28" s="13"/>
      <c r="V28" s="13"/>
      <c r="W28" s="27">
        <f t="shared" si="2"/>
        <v>0</v>
      </c>
      <c r="X28" s="7">
        <f t="shared" si="3"/>
        <v>0</v>
      </c>
      <c r="Y28" s="24"/>
    </row>
    <row r="29" spans="1:25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13"/>
      <c r="T29" s="13"/>
      <c r="U29" s="13"/>
      <c r="V29" s="13"/>
      <c r="W29" s="27">
        <f t="shared" si="2"/>
        <v>0</v>
      </c>
      <c r="X29" s="7">
        <f t="shared" si="3"/>
        <v>0</v>
      </c>
      <c r="Y29" s="24"/>
    </row>
    <row r="30" spans="1:25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13"/>
      <c r="T30" s="13"/>
      <c r="U30" s="13"/>
      <c r="V30" s="13"/>
      <c r="W30" s="27">
        <f t="shared" si="2"/>
        <v>0</v>
      </c>
      <c r="X30" s="7">
        <f t="shared" si="3"/>
        <v>0</v>
      </c>
      <c r="Y30" s="24"/>
    </row>
    <row r="31" spans="1:25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13"/>
      <c r="T31" s="13"/>
      <c r="U31" s="13"/>
      <c r="V31" s="13"/>
      <c r="W31" s="27">
        <f t="shared" si="2"/>
        <v>0</v>
      </c>
      <c r="X31" s="7">
        <f t="shared" si="3"/>
        <v>0</v>
      </c>
      <c r="Y31" s="24"/>
    </row>
    <row r="32" spans="1:25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13"/>
      <c r="T32" s="13"/>
      <c r="U32" s="13"/>
      <c r="V32" s="13"/>
      <c r="W32" s="27">
        <f t="shared" si="2"/>
        <v>0</v>
      </c>
      <c r="X32" s="7">
        <f t="shared" si="3"/>
        <v>0</v>
      </c>
      <c r="Y32" s="24"/>
    </row>
    <row r="33" spans="1:25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13"/>
      <c r="T33" s="13"/>
      <c r="U33" s="13"/>
      <c r="V33" s="13"/>
      <c r="W33" s="27">
        <f t="shared" si="2"/>
        <v>0</v>
      </c>
      <c r="X33" s="7">
        <f t="shared" si="3"/>
        <v>0</v>
      </c>
      <c r="Y33" s="24"/>
    </row>
    <row r="34" spans="1:25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13"/>
      <c r="T34" s="13"/>
      <c r="U34" s="13"/>
      <c r="V34" s="13"/>
      <c r="W34" s="27">
        <f t="shared" si="2"/>
        <v>0</v>
      </c>
      <c r="X34" s="7">
        <f t="shared" si="3"/>
        <v>0</v>
      </c>
      <c r="Y34" s="24"/>
    </row>
    <row r="35" spans="1:25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13"/>
      <c r="T35" s="13"/>
      <c r="U35" s="13"/>
      <c r="V35" s="13"/>
      <c r="W35" s="27">
        <f t="shared" si="2"/>
        <v>0</v>
      </c>
      <c r="X35" s="7">
        <f t="shared" si="3"/>
        <v>0</v>
      </c>
      <c r="Y35" s="24"/>
    </row>
    <row r="36" spans="1:25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13"/>
      <c r="T36" s="13"/>
      <c r="U36" s="13"/>
      <c r="V36" s="13"/>
      <c r="W36" s="27">
        <f t="shared" si="2"/>
        <v>0</v>
      </c>
      <c r="X36" s="7">
        <f t="shared" si="3"/>
        <v>0</v>
      </c>
      <c r="Y36" s="24"/>
    </row>
    <row r="37" spans="1:25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13"/>
      <c r="T37" s="13"/>
      <c r="U37" s="13"/>
      <c r="V37" s="13"/>
      <c r="W37" s="27">
        <f t="shared" si="2"/>
        <v>0</v>
      </c>
      <c r="X37" s="7">
        <f t="shared" si="3"/>
        <v>0</v>
      </c>
      <c r="Y37" s="24"/>
    </row>
    <row r="38" spans="1:25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13"/>
      <c r="T38" s="13"/>
      <c r="U38" s="13"/>
      <c r="V38" s="13"/>
      <c r="W38" s="27">
        <f t="shared" si="2"/>
        <v>0</v>
      </c>
      <c r="X38" s="7">
        <f t="shared" si="3"/>
        <v>0</v>
      </c>
      <c r="Y38" s="24"/>
    </row>
    <row r="39" spans="1:25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13"/>
      <c r="T39" s="13"/>
      <c r="U39" s="13"/>
      <c r="V39" s="13"/>
      <c r="W39" s="27">
        <f t="shared" si="2"/>
        <v>0</v>
      </c>
      <c r="X39" s="7">
        <f t="shared" si="3"/>
        <v>0</v>
      </c>
      <c r="Y39" s="24"/>
    </row>
    <row r="40" spans="1:25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13"/>
      <c r="T40" s="13"/>
      <c r="U40" s="13"/>
      <c r="V40" s="13"/>
      <c r="W40" s="27">
        <f t="shared" si="2"/>
        <v>0</v>
      </c>
      <c r="X40" s="7">
        <f t="shared" si="3"/>
        <v>0</v>
      </c>
      <c r="Y40" s="24"/>
    </row>
    <row r="41" spans="1:25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13"/>
      <c r="T41" s="13"/>
      <c r="U41" s="13"/>
      <c r="V41" s="13"/>
      <c r="W41" s="27">
        <f t="shared" si="2"/>
        <v>0</v>
      </c>
      <c r="X41" s="7">
        <f t="shared" si="3"/>
        <v>0</v>
      </c>
      <c r="Y41" s="24"/>
    </row>
    <row r="42" spans="1:25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13"/>
      <c r="T42" s="13"/>
      <c r="U42" s="13"/>
      <c r="V42" s="13"/>
      <c r="W42" s="27">
        <f t="shared" si="2"/>
        <v>0</v>
      </c>
      <c r="X42" s="7">
        <f t="shared" si="3"/>
        <v>0</v>
      </c>
      <c r="Y42" s="24"/>
    </row>
    <row r="43" spans="1:25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13"/>
      <c r="T43" s="13"/>
      <c r="U43" s="13"/>
      <c r="V43" s="13"/>
      <c r="W43" s="27">
        <f t="shared" si="2"/>
        <v>0</v>
      </c>
      <c r="X43" s="7">
        <f t="shared" si="3"/>
        <v>0</v>
      </c>
      <c r="Y43" s="24"/>
    </row>
  </sheetData>
  <sortState ref="A4:X13">
    <sortCondition descending="1" ref="X4:X13"/>
  </sortState>
  <mergeCells count="2">
    <mergeCell ref="A1:Y1"/>
    <mergeCell ref="A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88" zoomScaleNormal="88" workbookViewId="0">
      <selection sqref="A1:Y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6" customWidth="1"/>
    <col min="5" max="5" width="8.1796875" customWidth="1"/>
    <col min="6" max="6" width="15.54296875" customWidth="1"/>
    <col min="7" max="7" width="35.26953125" customWidth="1"/>
    <col min="8" max="16" width="10.453125" customWidth="1"/>
    <col min="17" max="22" width="10.453125" style="26" customWidth="1"/>
    <col min="23" max="23" width="10.453125" style="2" customWidth="1"/>
    <col min="24" max="24" width="10.453125" style="3" customWidth="1"/>
    <col min="25" max="25" width="13.7265625" style="2" customWidth="1"/>
  </cols>
  <sheetData>
    <row r="1" spans="1:25" ht="27" customHeight="1" x14ac:dyDescent="0.25">
      <c r="A1" s="33" t="s">
        <v>298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4" customFormat="1" ht="40" customHeight="1" x14ac:dyDescent="0.25">
      <c r="A2" s="29" t="s">
        <v>0</v>
      </c>
      <c r="B2" s="29" t="s">
        <v>1</v>
      </c>
      <c r="C2" s="29" t="s">
        <v>2</v>
      </c>
      <c r="D2" s="29" t="s">
        <v>19</v>
      </c>
      <c r="E2" s="29" t="s">
        <v>20</v>
      </c>
      <c r="F2" s="29" t="s">
        <v>3</v>
      </c>
      <c r="G2" s="29" t="s">
        <v>21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22</v>
      </c>
      <c r="R2" s="29" t="s">
        <v>23</v>
      </c>
      <c r="S2" s="29" t="s">
        <v>24</v>
      </c>
      <c r="T2" s="29" t="s">
        <v>25</v>
      </c>
      <c r="U2" s="29" t="s">
        <v>28</v>
      </c>
      <c r="V2" s="29" t="s">
        <v>31</v>
      </c>
      <c r="W2" s="29" t="s">
        <v>4</v>
      </c>
      <c r="X2" s="6" t="s">
        <v>18</v>
      </c>
      <c r="Y2" s="29" t="s">
        <v>17</v>
      </c>
    </row>
    <row r="3" spans="1:25" s="4" customFormat="1" ht="25" customHeight="1" x14ac:dyDescent="0.25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" customHeight="1" x14ac:dyDescent="0.3">
      <c r="A4" s="8" t="s">
        <v>83</v>
      </c>
      <c r="B4" s="8" t="s">
        <v>84</v>
      </c>
      <c r="C4" s="8" t="s">
        <v>53</v>
      </c>
      <c r="D4" s="10">
        <v>9</v>
      </c>
      <c r="E4" s="11">
        <v>11</v>
      </c>
      <c r="F4" s="11" t="s">
        <v>277</v>
      </c>
      <c r="G4" s="8" t="s">
        <v>281</v>
      </c>
      <c r="H4" s="12">
        <v>1</v>
      </c>
      <c r="I4" s="12">
        <v>1</v>
      </c>
      <c r="J4" s="12">
        <v>1</v>
      </c>
      <c r="K4" s="12">
        <v>2</v>
      </c>
      <c r="L4" s="12">
        <v>2</v>
      </c>
      <c r="M4" s="12">
        <v>2</v>
      </c>
      <c r="N4" s="12">
        <v>2</v>
      </c>
      <c r="O4" s="12">
        <v>3</v>
      </c>
      <c r="P4" s="12">
        <v>3</v>
      </c>
      <c r="Q4" s="13">
        <v>3</v>
      </c>
      <c r="R4" s="13">
        <v>3</v>
      </c>
      <c r="S4" s="13">
        <v>5</v>
      </c>
      <c r="T4" s="13">
        <v>3</v>
      </c>
      <c r="U4" s="13">
        <v>4</v>
      </c>
      <c r="V4" s="13">
        <v>6</v>
      </c>
      <c r="W4" s="27">
        <f t="shared" ref="W4:W13" si="0">SUM(H4:V4)</f>
        <v>41</v>
      </c>
      <c r="X4" s="7">
        <f t="shared" ref="X4:X13" si="1">W4/70</f>
        <v>0.58571428571428574</v>
      </c>
      <c r="Y4" s="24" t="s">
        <v>275</v>
      </c>
    </row>
    <row r="5" spans="1:25" ht="15" customHeight="1" x14ac:dyDescent="0.3">
      <c r="A5" s="8" t="s">
        <v>86</v>
      </c>
      <c r="B5" s="9" t="s">
        <v>87</v>
      </c>
      <c r="C5" s="9" t="s">
        <v>62</v>
      </c>
      <c r="D5" s="14">
        <v>10</v>
      </c>
      <c r="E5" s="14">
        <v>11</v>
      </c>
      <c r="F5" s="11" t="s">
        <v>277</v>
      </c>
      <c r="G5" s="8" t="s">
        <v>281</v>
      </c>
      <c r="H5" s="16">
        <v>1</v>
      </c>
      <c r="I5" s="16">
        <v>1</v>
      </c>
      <c r="J5" s="16">
        <v>1</v>
      </c>
      <c r="K5" s="16">
        <v>2</v>
      </c>
      <c r="L5" s="16">
        <v>2</v>
      </c>
      <c r="M5" s="16">
        <v>2</v>
      </c>
      <c r="N5" s="16">
        <v>2</v>
      </c>
      <c r="O5" s="16">
        <v>4</v>
      </c>
      <c r="P5" s="16">
        <v>2</v>
      </c>
      <c r="Q5" s="13">
        <v>3</v>
      </c>
      <c r="R5" s="13">
        <v>3</v>
      </c>
      <c r="S5" s="13">
        <v>7</v>
      </c>
      <c r="T5" s="13">
        <v>3</v>
      </c>
      <c r="U5" s="13">
        <v>6</v>
      </c>
      <c r="V5" s="13">
        <v>0</v>
      </c>
      <c r="W5" s="27">
        <f t="shared" si="0"/>
        <v>39</v>
      </c>
      <c r="X5" s="7">
        <f t="shared" si="1"/>
        <v>0.55714285714285716</v>
      </c>
      <c r="Y5" s="24" t="s">
        <v>296</v>
      </c>
    </row>
    <row r="6" spans="1:25" ht="15" customHeight="1" x14ac:dyDescent="0.3">
      <c r="A6" s="8" t="s">
        <v>66</v>
      </c>
      <c r="B6" s="9" t="s">
        <v>67</v>
      </c>
      <c r="C6" s="9" t="s">
        <v>68</v>
      </c>
      <c r="D6" s="14">
        <v>2</v>
      </c>
      <c r="E6" s="14">
        <v>11</v>
      </c>
      <c r="F6" s="11" t="s">
        <v>277</v>
      </c>
      <c r="G6" s="8" t="s">
        <v>281</v>
      </c>
      <c r="H6" s="30">
        <v>1</v>
      </c>
      <c r="I6" s="30">
        <v>0</v>
      </c>
      <c r="J6" s="30">
        <v>1</v>
      </c>
      <c r="K6" s="30">
        <v>2</v>
      </c>
      <c r="L6" s="30">
        <v>2</v>
      </c>
      <c r="M6" s="30">
        <v>1</v>
      </c>
      <c r="N6" s="30">
        <v>1</v>
      </c>
      <c r="O6" s="30">
        <v>2</v>
      </c>
      <c r="P6" s="30">
        <v>3</v>
      </c>
      <c r="Q6" s="13">
        <v>3</v>
      </c>
      <c r="R6" s="13">
        <v>3</v>
      </c>
      <c r="S6" s="13">
        <v>4</v>
      </c>
      <c r="T6" s="13">
        <v>4</v>
      </c>
      <c r="U6" s="13">
        <v>4</v>
      </c>
      <c r="V6" s="13">
        <v>3</v>
      </c>
      <c r="W6" s="27">
        <f t="shared" si="0"/>
        <v>34</v>
      </c>
      <c r="X6" s="7">
        <f t="shared" si="1"/>
        <v>0.48571428571428571</v>
      </c>
      <c r="Y6" s="24" t="s">
        <v>35</v>
      </c>
    </row>
    <row r="7" spans="1:25" ht="15" customHeight="1" x14ac:dyDescent="0.3">
      <c r="A7" s="8" t="s">
        <v>71</v>
      </c>
      <c r="B7" s="8" t="s">
        <v>72</v>
      </c>
      <c r="C7" s="8" t="s">
        <v>73</v>
      </c>
      <c r="D7" s="10">
        <v>4</v>
      </c>
      <c r="E7" s="11">
        <v>11</v>
      </c>
      <c r="F7" s="11" t="s">
        <v>277</v>
      </c>
      <c r="G7" s="8" t="s">
        <v>281</v>
      </c>
      <c r="H7" s="16">
        <v>1</v>
      </c>
      <c r="I7" s="16">
        <v>1</v>
      </c>
      <c r="J7" s="16">
        <v>1</v>
      </c>
      <c r="K7" s="16">
        <v>1</v>
      </c>
      <c r="L7" s="16">
        <v>2</v>
      </c>
      <c r="M7" s="16">
        <v>2</v>
      </c>
      <c r="N7" s="16">
        <v>1</v>
      </c>
      <c r="O7" s="16">
        <v>1</v>
      </c>
      <c r="P7" s="16">
        <v>2</v>
      </c>
      <c r="Q7" s="13">
        <v>1</v>
      </c>
      <c r="R7" s="13">
        <v>1</v>
      </c>
      <c r="S7" s="13">
        <v>8</v>
      </c>
      <c r="T7" s="13">
        <v>2</v>
      </c>
      <c r="U7" s="13">
        <v>8</v>
      </c>
      <c r="V7" s="13">
        <v>2</v>
      </c>
      <c r="W7" s="27">
        <f t="shared" si="0"/>
        <v>34</v>
      </c>
      <c r="X7" s="7">
        <f t="shared" si="1"/>
        <v>0.48571428571428571</v>
      </c>
      <c r="Y7" s="24" t="s">
        <v>35</v>
      </c>
    </row>
    <row r="8" spans="1:25" ht="15" customHeight="1" x14ac:dyDescent="0.3">
      <c r="A8" s="8" t="s">
        <v>77</v>
      </c>
      <c r="B8" s="9" t="s">
        <v>78</v>
      </c>
      <c r="C8" s="9" t="s">
        <v>56</v>
      </c>
      <c r="D8" s="14">
        <v>6</v>
      </c>
      <c r="E8" s="14">
        <v>11</v>
      </c>
      <c r="F8" s="11" t="s">
        <v>277</v>
      </c>
      <c r="G8" s="8" t="s">
        <v>281</v>
      </c>
      <c r="H8" s="30">
        <v>1</v>
      </c>
      <c r="I8" s="30">
        <v>0</v>
      </c>
      <c r="J8" s="30">
        <v>1</v>
      </c>
      <c r="K8" s="30">
        <v>2</v>
      </c>
      <c r="L8" s="30">
        <v>2</v>
      </c>
      <c r="M8" s="30">
        <v>1</v>
      </c>
      <c r="N8" s="30">
        <v>1</v>
      </c>
      <c r="O8" s="30">
        <v>2</v>
      </c>
      <c r="P8" s="30">
        <v>3</v>
      </c>
      <c r="Q8" s="13">
        <v>3</v>
      </c>
      <c r="R8" s="13">
        <v>3</v>
      </c>
      <c r="S8" s="13">
        <v>4</v>
      </c>
      <c r="T8" s="13">
        <v>4</v>
      </c>
      <c r="U8" s="13">
        <v>4</v>
      </c>
      <c r="V8" s="13">
        <v>3</v>
      </c>
      <c r="W8" s="27">
        <f t="shared" si="0"/>
        <v>34</v>
      </c>
      <c r="X8" s="7">
        <f t="shared" si="1"/>
        <v>0.48571428571428571</v>
      </c>
      <c r="Y8" s="24" t="s">
        <v>35</v>
      </c>
    </row>
    <row r="9" spans="1:25" ht="15" customHeight="1" x14ac:dyDescent="0.3">
      <c r="A9" s="8" t="s">
        <v>63</v>
      </c>
      <c r="B9" s="8" t="s">
        <v>64</v>
      </c>
      <c r="C9" s="8" t="s">
        <v>65</v>
      </c>
      <c r="D9" s="10">
        <v>1</v>
      </c>
      <c r="E9" s="11">
        <v>11</v>
      </c>
      <c r="F9" s="11" t="s">
        <v>277</v>
      </c>
      <c r="G9" s="8" t="s">
        <v>281</v>
      </c>
      <c r="H9" s="16">
        <v>1</v>
      </c>
      <c r="I9" s="16">
        <v>0</v>
      </c>
      <c r="J9" s="16">
        <v>0</v>
      </c>
      <c r="K9" s="16">
        <v>1</v>
      </c>
      <c r="L9" s="16">
        <v>1</v>
      </c>
      <c r="M9" s="16">
        <v>1</v>
      </c>
      <c r="N9" s="16">
        <v>0</v>
      </c>
      <c r="O9" s="16">
        <v>2</v>
      </c>
      <c r="P9" s="16">
        <v>3</v>
      </c>
      <c r="Q9" s="13">
        <v>1</v>
      </c>
      <c r="R9" s="13">
        <v>1</v>
      </c>
      <c r="S9" s="13">
        <v>5</v>
      </c>
      <c r="T9" s="13">
        <v>4</v>
      </c>
      <c r="U9" s="13">
        <v>6</v>
      </c>
      <c r="V9" s="13">
        <v>6</v>
      </c>
      <c r="W9" s="27">
        <f t="shared" si="0"/>
        <v>32</v>
      </c>
      <c r="X9" s="7">
        <f t="shared" si="1"/>
        <v>0.45714285714285713</v>
      </c>
      <c r="Y9" s="24" t="s">
        <v>35</v>
      </c>
    </row>
    <row r="10" spans="1:25" ht="15" customHeight="1" x14ac:dyDescent="0.3">
      <c r="A10" s="8" t="s">
        <v>74</v>
      </c>
      <c r="B10" s="9" t="s">
        <v>75</v>
      </c>
      <c r="C10" s="9" t="s">
        <v>76</v>
      </c>
      <c r="D10" s="14">
        <v>5</v>
      </c>
      <c r="E10" s="14">
        <v>11</v>
      </c>
      <c r="F10" s="11" t="s">
        <v>277</v>
      </c>
      <c r="G10" s="8" t="s">
        <v>281</v>
      </c>
      <c r="H10" s="16">
        <v>1</v>
      </c>
      <c r="I10" s="16">
        <v>0</v>
      </c>
      <c r="J10" s="16">
        <v>0</v>
      </c>
      <c r="K10" s="16">
        <v>1</v>
      </c>
      <c r="L10" s="16">
        <v>1</v>
      </c>
      <c r="M10" s="16">
        <v>1</v>
      </c>
      <c r="N10" s="16">
        <v>0</v>
      </c>
      <c r="O10" s="16">
        <v>2</v>
      </c>
      <c r="P10" s="16">
        <v>3</v>
      </c>
      <c r="Q10" s="13">
        <v>1</v>
      </c>
      <c r="R10" s="13">
        <v>1</v>
      </c>
      <c r="S10" s="13">
        <v>5</v>
      </c>
      <c r="T10" s="13">
        <v>4</v>
      </c>
      <c r="U10" s="13">
        <v>6</v>
      </c>
      <c r="V10" s="13">
        <v>6</v>
      </c>
      <c r="W10" s="27">
        <f t="shared" si="0"/>
        <v>32</v>
      </c>
      <c r="X10" s="7">
        <f t="shared" si="1"/>
        <v>0.45714285714285713</v>
      </c>
      <c r="Y10" s="24" t="s">
        <v>35</v>
      </c>
    </row>
    <row r="11" spans="1:25" ht="15" customHeight="1" x14ac:dyDescent="0.3">
      <c r="A11" s="8" t="s">
        <v>81</v>
      </c>
      <c r="B11" s="15" t="s">
        <v>82</v>
      </c>
      <c r="C11" s="15" t="s">
        <v>53</v>
      </c>
      <c r="D11" s="14">
        <v>8</v>
      </c>
      <c r="E11" s="14">
        <v>11</v>
      </c>
      <c r="F11" s="11" t="s">
        <v>277</v>
      </c>
      <c r="G11" s="8" t="s">
        <v>281</v>
      </c>
      <c r="H11" s="16">
        <v>1</v>
      </c>
      <c r="I11" s="16">
        <v>1</v>
      </c>
      <c r="J11" s="16">
        <v>1</v>
      </c>
      <c r="K11" s="16">
        <v>1</v>
      </c>
      <c r="L11" s="16">
        <v>2</v>
      </c>
      <c r="M11" s="16">
        <v>2</v>
      </c>
      <c r="N11" s="16">
        <v>1</v>
      </c>
      <c r="O11" s="16">
        <v>2</v>
      </c>
      <c r="P11" s="16">
        <v>2</v>
      </c>
      <c r="Q11" s="13">
        <v>0</v>
      </c>
      <c r="R11" s="13">
        <v>1</v>
      </c>
      <c r="S11" s="13">
        <v>7</v>
      </c>
      <c r="T11" s="13">
        <v>2</v>
      </c>
      <c r="U11" s="13">
        <v>6</v>
      </c>
      <c r="V11" s="13">
        <v>1</v>
      </c>
      <c r="W11" s="27">
        <f t="shared" si="0"/>
        <v>30</v>
      </c>
      <c r="X11" s="7">
        <f t="shared" si="1"/>
        <v>0.42857142857142855</v>
      </c>
      <c r="Y11" s="24" t="s">
        <v>35</v>
      </c>
    </row>
    <row r="12" spans="1:25" ht="15" customHeight="1" x14ac:dyDescent="0.3">
      <c r="A12" s="8" t="s">
        <v>69</v>
      </c>
      <c r="B12" s="8" t="s">
        <v>52</v>
      </c>
      <c r="C12" s="8" t="s">
        <v>70</v>
      </c>
      <c r="D12" s="10">
        <v>3</v>
      </c>
      <c r="E12" s="11">
        <v>11</v>
      </c>
      <c r="F12" s="11" t="s">
        <v>277</v>
      </c>
      <c r="G12" s="8" t="s">
        <v>281</v>
      </c>
      <c r="H12" s="12">
        <v>0</v>
      </c>
      <c r="I12" s="12">
        <v>1</v>
      </c>
      <c r="J12" s="12">
        <v>1</v>
      </c>
      <c r="K12" s="12">
        <v>1</v>
      </c>
      <c r="L12" s="12">
        <v>2</v>
      </c>
      <c r="M12" s="12">
        <v>2</v>
      </c>
      <c r="N12" s="12">
        <v>4</v>
      </c>
      <c r="O12" s="12">
        <v>3</v>
      </c>
      <c r="P12" s="12">
        <v>3</v>
      </c>
      <c r="Q12" s="13">
        <v>0</v>
      </c>
      <c r="R12" s="13">
        <v>2</v>
      </c>
      <c r="S12" s="13">
        <v>6</v>
      </c>
      <c r="T12" s="13">
        <v>0</v>
      </c>
      <c r="U12" s="13">
        <v>4</v>
      </c>
      <c r="V12" s="13">
        <v>0</v>
      </c>
      <c r="W12" s="27">
        <f t="shared" si="0"/>
        <v>29</v>
      </c>
      <c r="X12" s="7">
        <f t="shared" si="1"/>
        <v>0.41428571428571431</v>
      </c>
      <c r="Y12" s="24" t="s">
        <v>35</v>
      </c>
    </row>
    <row r="13" spans="1:25" ht="15" customHeight="1" x14ac:dyDescent="0.3">
      <c r="A13" s="8" t="s">
        <v>79</v>
      </c>
      <c r="B13" s="9" t="s">
        <v>80</v>
      </c>
      <c r="C13" s="9" t="s">
        <v>76</v>
      </c>
      <c r="D13" s="14">
        <v>7</v>
      </c>
      <c r="E13" s="14">
        <v>11</v>
      </c>
      <c r="F13" s="11" t="s">
        <v>277</v>
      </c>
      <c r="G13" s="8" t="s">
        <v>281</v>
      </c>
      <c r="H13" s="12">
        <v>0</v>
      </c>
      <c r="I13" s="12">
        <v>1</v>
      </c>
      <c r="J13" s="12">
        <v>1</v>
      </c>
      <c r="K13" s="12">
        <v>1</v>
      </c>
      <c r="L13" s="12">
        <v>2</v>
      </c>
      <c r="M13" s="12">
        <v>2</v>
      </c>
      <c r="N13" s="12">
        <v>4</v>
      </c>
      <c r="O13" s="12">
        <v>3</v>
      </c>
      <c r="P13" s="12">
        <v>3</v>
      </c>
      <c r="Q13" s="13">
        <v>0</v>
      </c>
      <c r="R13" s="13">
        <v>2</v>
      </c>
      <c r="S13" s="13">
        <v>6</v>
      </c>
      <c r="T13" s="13">
        <v>0</v>
      </c>
      <c r="U13" s="13">
        <v>4</v>
      </c>
      <c r="V13" s="13">
        <v>0</v>
      </c>
      <c r="W13" s="27">
        <f t="shared" si="0"/>
        <v>29</v>
      </c>
      <c r="X13" s="7">
        <f t="shared" si="1"/>
        <v>0.41428571428571431</v>
      </c>
      <c r="Y13" s="24" t="s">
        <v>282</v>
      </c>
    </row>
    <row r="14" spans="1:25" ht="15" customHeight="1" x14ac:dyDescent="0.3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13"/>
      <c r="T14" s="13"/>
      <c r="U14" s="13"/>
      <c r="V14" s="13"/>
      <c r="W14" s="27">
        <f t="shared" ref="W14:W43" si="2">SUM(H14:V14)</f>
        <v>0</v>
      </c>
      <c r="X14" s="7">
        <f t="shared" ref="X14:X43" si="3">W14/70</f>
        <v>0</v>
      </c>
      <c r="Y14" s="24"/>
    </row>
    <row r="15" spans="1:25" ht="15" customHeight="1" x14ac:dyDescent="0.3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13"/>
      <c r="T15" s="13"/>
      <c r="U15" s="13"/>
      <c r="V15" s="13"/>
      <c r="W15" s="27">
        <f t="shared" si="2"/>
        <v>0</v>
      </c>
      <c r="X15" s="7">
        <f t="shared" si="3"/>
        <v>0</v>
      </c>
      <c r="Y15" s="24"/>
    </row>
    <row r="16" spans="1:25" ht="15" customHeight="1" x14ac:dyDescent="0.3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13"/>
      <c r="T16" s="13"/>
      <c r="U16" s="13"/>
      <c r="V16" s="13"/>
      <c r="W16" s="27">
        <f t="shared" si="2"/>
        <v>0</v>
      </c>
      <c r="X16" s="7">
        <f t="shared" si="3"/>
        <v>0</v>
      </c>
      <c r="Y16" s="24"/>
    </row>
    <row r="17" spans="1:25" ht="15" customHeight="1" x14ac:dyDescent="0.3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13"/>
      <c r="T17" s="13"/>
      <c r="U17" s="13"/>
      <c r="V17" s="13"/>
      <c r="W17" s="27">
        <f t="shared" si="2"/>
        <v>0</v>
      </c>
      <c r="X17" s="7">
        <f t="shared" si="3"/>
        <v>0</v>
      </c>
      <c r="Y17" s="24"/>
    </row>
    <row r="18" spans="1:25" ht="15" customHeight="1" x14ac:dyDescent="0.3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27">
        <f t="shared" si="2"/>
        <v>0</v>
      </c>
      <c r="X18" s="7">
        <f t="shared" si="3"/>
        <v>0</v>
      </c>
      <c r="Y18" s="24"/>
    </row>
    <row r="19" spans="1:25" ht="15" customHeight="1" x14ac:dyDescent="0.3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13"/>
      <c r="T19" s="13"/>
      <c r="U19" s="13"/>
      <c r="V19" s="13"/>
      <c r="W19" s="27">
        <f t="shared" si="2"/>
        <v>0</v>
      </c>
      <c r="X19" s="7">
        <f t="shared" si="3"/>
        <v>0</v>
      </c>
      <c r="Y19" s="24"/>
    </row>
    <row r="20" spans="1:25" ht="15" customHeight="1" x14ac:dyDescent="0.3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  <c r="T20" s="13"/>
      <c r="U20" s="13"/>
      <c r="V20" s="13"/>
      <c r="W20" s="27">
        <f t="shared" si="2"/>
        <v>0</v>
      </c>
      <c r="X20" s="7">
        <f t="shared" si="3"/>
        <v>0</v>
      </c>
      <c r="Y20" s="24"/>
    </row>
    <row r="21" spans="1:25" ht="15" customHeight="1" x14ac:dyDescent="0.3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4"/>
      <c r="T21" s="14"/>
      <c r="U21" s="14"/>
      <c r="V21" s="14"/>
      <c r="W21" s="27">
        <f t="shared" si="2"/>
        <v>0</v>
      </c>
      <c r="X21" s="7">
        <f t="shared" si="3"/>
        <v>0</v>
      </c>
      <c r="Y21" s="24"/>
    </row>
    <row r="22" spans="1:25" ht="15" customHeight="1" x14ac:dyDescent="0.3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13"/>
      <c r="T22" s="13"/>
      <c r="U22" s="13"/>
      <c r="V22" s="13"/>
      <c r="W22" s="27">
        <f t="shared" si="2"/>
        <v>0</v>
      </c>
      <c r="X22" s="7">
        <f t="shared" si="3"/>
        <v>0</v>
      </c>
      <c r="Y22" s="24"/>
    </row>
    <row r="23" spans="1:25" ht="15" customHeight="1" x14ac:dyDescent="0.3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13"/>
      <c r="T23" s="13"/>
      <c r="U23" s="13"/>
      <c r="V23" s="13"/>
      <c r="W23" s="27">
        <f t="shared" si="2"/>
        <v>0</v>
      </c>
      <c r="X23" s="7">
        <f t="shared" si="3"/>
        <v>0</v>
      </c>
      <c r="Y23" s="24"/>
    </row>
    <row r="24" spans="1:25" ht="15" customHeight="1" x14ac:dyDescent="0.3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13"/>
      <c r="T24" s="13"/>
      <c r="U24" s="13"/>
      <c r="V24" s="13"/>
      <c r="W24" s="27">
        <f t="shared" si="2"/>
        <v>0</v>
      </c>
      <c r="X24" s="7">
        <f t="shared" si="3"/>
        <v>0</v>
      </c>
      <c r="Y24" s="24"/>
    </row>
    <row r="25" spans="1:25" ht="15" customHeight="1" x14ac:dyDescent="0.3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13"/>
      <c r="T25" s="13"/>
      <c r="U25" s="13"/>
      <c r="V25" s="13"/>
      <c r="W25" s="27">
        <f t="shared" si="2"/>
        <v>0</v>
      </c>
      <c r="X25" s="7">
        <f t="shared" si="3"/>
        <v>0</v>
      </c>
      <c r="Y25" s="24"/>
    </row>
    <row r="26" spans="1:25" ht="15" customHeight="1" x14ac:dyDescent="0.3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13"/>
      <c r="T26" s="13"/>
      <c r="U26" s="13"/>
      <c r="V26" s="13"/>
      <c r="W26" s="27">
        <f t="shared" si="2"/>
        <v>0</v>
      </c>
      <c r="X26" s="7">
        <f t="shared" si="3"/>
        <v>0</v>
      </c>
      <c r="Y26" s="24"/>
    </row>
    <row r="27" spans="1:25" ht="15" customHeight="1" x14ac:dyDescent="0.3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13"/>
      <c r="T27" s="13"/>
      <c r="U27" s="13"/>
      <c r="V27" s="13"/>
      <c r="W27" s="27">
        <f t="shared" si="2"/>
        <v>0</v>
      </c>
      <c r="X27" s="7">
        <f t="shared" si="3"/>
        <v>0</v>
      </c>
      <c r="Y27" s="24"/>
    </row>
    <row r="28" spans="1:25" ht="15" customHeight="1" x14ac:dyDescent="0.3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13"/>
      <c r="T28" s="13"/>
      <c r="U28" s="13"/>
      <c r="V28" s="13"/>
      <c r="W28" s="27">
        <f t="shared" si="2"/>
        <v>0</v>
      </c>
      <c r="X28" s="7">
        <f t="shared" si="3"/>
        <v>0</v>
      </c>
      <c r="Y28" s="24"/>
    </row>
    <row r="29" spans="1:25" ht="15" customHeight="1" x14ac:dyDescent="0.3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13"/>
      <c r="T29" s="13"/>
      <c r="U29" s="13"/>
      <c r="V29" s="13"/>
      <c r="W29" s="27">
        <f t="shared" si="2"/>
        <v>0</v>
      </c>
      <c r="X29" s="7">
        <f t="shared" si="3"/>
        <v>0</v>
      </c>
      <c r="Y29" s="24"/>
    </row>
    <row r="30" spans="1:25" ht="15" customHeight="1" x14ac:dyDescent="0.3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13"/>
      <c r="T30" s="13"/>
      <c r="U30" s="13"/>
      <c r="V30" s="13"/>
      <c r="W30" s="27">
        <f t="shared" si="2"/>
        <v>0</v>
      </c>
      <c r="X30" s="7">
        <f t="shared" si="3"/>
        <v>0</v>
      </c>
      <c r="Y30" s="24"/>
    </row>
    <row r="31" spans="1:25" ht="15" customHeight="1" x14ac:dyDescent="0.3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13"/>
      <c r="T31" s="13"/>
      <c r="U31" s="13"/>
      <c r="V31" s="13"/>
      <c r="W31" s="27">
        <f t="shared" si="2"/>
        <v>0</v>
      </c>
      <c r="X31" s="7">
        <f t="shared" si="3"/>
        <v>0</v>
      </c>
      <c r="Y31" s="24"/>
    </row>
    <row r="32" spans="1:25" ht="15" customHeight="1" x14ac:dyDescent="0.3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13"/>
      <c r="T32" s="13"/>
      <c r="U32" s="13"/>
      <c r="V32" s="13"/>
      <c r="W32" s="27">
        <f t="shared" si="2"/>
        <v>0</v>
      </c>
      <c r="X32" s="7">
        <f t="shared" si="3"/>
        <v>0</v>
      </c>
      <c r="Y32" s="24"/>
    </row>
    <row r="33" spans="1:25" ht="15" customHeight="1" x14ac:dyDescent="0.3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13"/>
      <c r="T33" s="13"/>
      <c r="U33" s="13"/>
      <c r="V33" s="13"/>
      <c r="W33" s="27">
        <f t="shared" si="2"/>
        <v>0</v>
      </c>
      <c r="X33" s="7">
        <f t="shared" si="3"/>
        <v>0</v>
      </c>
      <c r="Y33" s="24"/>
    </row>
    <row r="34" spans="1:25" ht="15" customHeight="1" x14ac:dyDescent="0.3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13"/>
      <c r="T34" s="13"/>
      <c r="U34" s="13"/>
      <c r="V34" s="13"/>
      <c r="W34" s="27">
        <f t="shared" si="2"/>
        <v>0</v>
      </c>
      <c r="X34" s="7">
        <f t="shared" si="3"/>
        <v>0</v>
      </c>
      <c r="Y34" s="24"/>
    </row>
    <row r="35" spans="1:25" ht="15" customHeight="1" x14ac:dyDescent="0.3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13"/>
      <c r="T35" s="13"/>
      <c r="U35" s="13"/>
      <c r="V35" s="13"/>
      <c r="W35" s="27">
        <f t="shared" si="2"/>
        <v>0</v>
      </c>
      <c r="X35" s="7">
        <f t="shared" si="3"/>
        <v>0</v>
      </c>
      <c r="Y35" s="24"/>
    </row>
    <row r="36" spans="1:25" ht="15" customHeight="1" x14ac:dyDescent="0.3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13"/>
      <c r="T36" s="13"/>
      <c r="U36" s="13"/>
      <c r="V36" s="13"/>
      <c r="W36" s="27">
        <f t="shared" si="2"/>
        <v>0</v>
      </c>
      <c r="X36" s="7">
        <f t="shared" si="3"/>
        <v>0</v>
      </c>
      <c r="Y36" s="24"/>
    </row>
    <row r="37" spans="1:25" ht="15" customHeight="1" x14ac:dyDescent="0.3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13"/>
      <c r="T37" s="13"/>
      <c r="U37" s="13"/>
      <c r="V37" s="13"/>
      <c r="W37" s="27">
        <f t="shared" si="2"/>
        <v>0</v>
      </c>
      <c r="X37" s="7">
        <f t="shared" si="3"/>
        <v>0</v>
      </c>
      <c r="Y37" s="24"/>
    </row>
    <row r="38" spans="1:25" ht="15" customHeight="1" x14ac:dyDescent="0.3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13"/>
      <c r="T38" s="13"/>
      <c r="U38" s="13"/>
      <c r="V38" s="13"/>
      <c r="W38" s="27">
        <f t="shared" si="2"/>
        <v>0</v>
      </c>
      <c r="X38" s="7">
        <f t="shared" si="3"/>
        <v>0</v>
      </c>
      <c r="Y38" s="24"/>
    </row>
    <row r="39" spans="1:25" ht="15" customHeight="1" x14ac:dyDescent="0.3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13"/>
      <c r="T39" s="13"/>
      <c r="U39" s="13"/>
      <c r="V39" s="13"/>
      <c r="W39" s="27">
        <f t="shared" si="2"/>
        <v>0</v>
      </c>
      <c r="X39" s="7">
        <f t="shared" si="3"/>
        <v>0</v>
      </c>
      <c r="Y39" s="24"/>
    </row>
    <row r="40" spans="1:25" ht="15" customHeight="1" x14ac:dyDescent="0.3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13"/>
      <c r="T40" s="13"/>
      <c r="U40" s="13"/>
      <c r="V40" s="13"/>
      <c r="W40" s="27">
        <f t="shared" si="2"/>
        <v>0</v>
      </c>
      <c r="X40" s="7">
        <f t="shared" si="3"/>
        <v>0</v>
      </c>
      <c r="Y40" s="24"/>
    </row>
    <row r="41" spans="1:25" ht="15" customHeight="1" x14ac:dyDescent="0.3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13"/>
      <c r="T41" s="13"/>
      <c r="U41" s="13"/>
      <c r="V41" s="13"/>
      <c r="W41" s="27">
        <f t="shared" si="2"/>
        <v>0</v>
      </c>
      <c r="X41" s="7">
        <f t="shared" si="3"/>
        <v>0</v>
      </c>
      <c r="Y41" s="24"/>
    </row>
    <row r="42" spans="1:25" ht="15" customHeight="1" x14ac:dyDescent="0.3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13"/>
      <c r="T42" s="13"/>
      <c r="U42" s="13"/>
      <c r="V42" s="13"/>
      <c r="W42" s="27">
        <f t="shared" si="2"/>
        <v>0</v>
      </c>
      <c r="X42" s="7">
        <f t="shared" si="3"/>
        <v>0</v>
      </c>
      <c r="Y42" s="24"/>
    </row>
    <row r="43" spans="1:25" ht="15" customHeight="1" x14ac:dyDescent="0.3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13"/>
      <c r="T43" s="13"/>
      <c r="U43" s="13"/>
      <c r="V43" s="13"/>
      <c r="W43" s="27">
        <f t="shared" si="2"/>
        <v>0</v>
      </c>
      <c r="X43" s="7">
        <f t="shared" si="3"/>
        <v>0</v>
      </c>
      <c r="Y43" s="24"/>
    </row>
  </sheetData>
  <sortState ref="A4:X13">
    <sortCondition descending="1" ref="X4:X13"/>
  </sortState>
  <mergeCells count="2">
    <mergeCell ref="A1:Y1"/>
    <mergeCell ref="A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Марина</cp:lastModifiedBy>
  <cp:lastPrinted>2005-08-11T17:12:21Z</cp:lastPrinted>
  <dcterms:created xsi:type="dcterms:W3CDTF">2012-11-13T07:08:16Z</dcterms:created>
  <dcterms:modified xsi:type="dcterms:W3CDTF">2022-10-02T11:23:40Z</dcterms:modified>
</cp:coreProperties>
</file>