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25" windowHeight="11025" activeTab="7"/>
  </bookViews>
  <sheets>
    <sheet name="4 класс" sheetId="1" r:id="rId1"/>
    <sheet name="5 класс" sheetId="10" r:id="rId2"/>
    <sheet name="6 класс" sheetId="9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11" r:id="rId8"/>
  </sheets>
  <calcPr calcId="144525" refMode="R1C1"/>
</workbook>
</file>

<file path=xl/calcChain.xml><?xml version="1.0" encoding="utf-8"?>
<calcChain xmlns="http://schemas.openxmlformats.org/spreadsheetml/2006/main">
  <c r="Q4" i="11" l="1"/>
  <c r="R4" i="11" s="1"/>
  <c r="Q5" i="11"/>
  <c r="R5" i="11"/>
  <c r="Q6" i="11"/>
  <c r="R6" i="11"/>
  <c r="Q7" i="11"/>
  <c r="R7" i="11"/>
  <c r="Q8" i="11"/>
  <c r="R8" i="11"/>
  <c r="Q9" i="11"/>
  <c r="R9" i="11"/>
  <c r="Q10" i="11"/>
  <c r="R10" i="11"/>
  <c r="Q11" i="11"/>
  <c r="R11" i="11"/>
  <c r="Q12" i="11"/>
  <c r="R12" i="11"/>
  <c r="Q13" i="11"/>
  <c r="R13" i="11"/>
  <c r="Q14" i="11"/>
  <c r="R14" i="11"/>
  <c r="Q15" i="11"/>
  <c r="R15" i="11"/>
  <c r="Q16" i="11"/>
  <c r="R16" i="11"/>
  <c r="Q17" i="11"/>
  <c r="R17" i="11"/>
  <c r="Q18" i="11"/>
  <c r="R18" i="11"/>
  <c r="Q19" i="11"/>
  <c r="R19" i="11"/>
  <c r="Q20" i="11"/>
  <c r="R20" i="11"/>
  <c r="Q21" i="11"/>
  <c r="R21" i="11"/>
  <c r="Q22" i="11"/>
  <c r="R22" i="11"/>
  <c r="Q23" i="11"/>
  <c r="R23" i="11"/>
  <c r="Q17" i="7" l="1"/>
  <c r="R17" i="7" s="1"/>
  <c r="Q12" i="7"/>
  <c r="R12" i="7" s="1"/>
  <c r="Q11" i="7"/>
  <c r="R11" i="7" s="1"/>
  <c r="Q10" i="7"/>
  <c r="R10" i="7" s="1"/>
  <c r="Q6" i="7"/>
  <c r="R6" i="7" s="1"/>
  <c r="Q4" i="7"/>
  <c r="R4" i="7" s="1"/>
  <c r="Q7" i="7"/>
  <c r="R7" i="7" s="1"/>
  <c r="Q13" i="7"/>
  <c r="R13" i="7" s="1"/>
  <c r="Q8" i="7"/>
  <c r="R8" i="7" s="1"/>
  <c r="Q14" i="7"/>
  <c r="R14" i="7" s="1"/>
  <c r="Q16" i="7"/>
  <c r="R16" i="7" s="1"/>
  <c r="M10" i="10" l="1"/>
  <c r="M8" i="10"/>
  <c r="M7" i="10"/>
  <c r="M18" i="10"/>
  <c r="M9" i="10"/>
  <c r="N9" i="10" s="1"/>
  <c r="M5" i="10"/>
  <c r="M20" i="10"/>
  <c r="M15" i="10"/>
  <c r="N15" i="10" s="1"/>
  <c r="M6" i="10"/>
  <c r="M22" i="10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11" i="10"/>
  <c r="N11" i="10" s="1"/>
  <c r="M23" i="10"/>
  <c r="N23" i="10" s="1"/>
  <c r="M4" i="10"/>
  <c r="N4" i="10" s="1"/>
  <c r="M21" i="10"/>
  <c r="N21" i="10" s="1"/>
  <c r="N8" i="10" l="1"/>
  <c r="N7" i="10"/>
  <c r="N10" i="10"/>
  <c r="M12" i="9"/>
  <c r="S33" i="4" l="1"/>
  <c r="R34" i="4"/>
  <c r="S34" i="4" s="1"/>
  <c r="R35" i="4"/>
  <c r="S35" i="4" s="1"/>
  <c r="R36" i="4"/>
  <c r="S36" i="4" s="1"/>
  <c r="R37" i="4"/>
  <c r="S37" i="4" s="1"/>
  <c r="R38" i="4"/>
  <c r="S38" i="4" s="1"/>
  <c r="R39" i="4"/>
  <c r="S39" i="4" s="1"/>
  <c r="R40" i="4"/>
  <c r="S40" i="4" s="1"/>
  <c r="R41" i="4"/>
  <c r="S41" i="4" s="1"/>
  <c r="R42" i="4"/>
  <c r="S42" i="4" s="1"/>
  <c r="R8" i="6" l="1"/>
  <c r="S8" i="6" s="1"/>
  <c r="R12" i="6" l="1"/>
  <c r="Q33" i="11" l="1"/>
  <c r="R33" i="11" s="1"/>
  <c r="Q32" i="11"/>
  <c r="R32" i="11" s="1"/>
  <c r="Q31" i="11"/>
  <c r="R31" i="11" s="1"/>
  <c r="Q30" i="11"/>
  <c r="R30" i="11" s="1"/>
  <c r="Q29" i="11"/>
  <c r="R29" i="11" s="1"/>
  <c r="Q28" i="11"/>
  <c r="R28" i="11" s="1"/>
  <c r="Q27" i="11"/>
  <c r="R27" i="11" s="1"/>
  <c r="Q26" i="11"/>
  <c r="R26" i="11" s="1"/>
  <c r="Q25" i="11"/>
  <c r="R25" i="11" s="1"/>
  <c r="Q24" i="11"/>
  <c r="R24" i="11" s="1"/>
  <c r="R19" i="6"/>
  <c r="S19" i="6" s="1"/>
  <c r="R14" i="6"/>
  <c r="S14" i="6" s="1"/>
  <c r="R20" i="6"/>
  <c r="S20" i="6" s="1"/>
  <c r="R22" i="6"/>
  <c r="S22" i="6" s="1"/>
  <c r="R9" i="6"/>
  <c r="S9" i="6" s="1"/>
  <c r="R17" i="6"/>
  <c r="S17" i="6" s="1"/>
  <c r="R15" i="6"/>
  <c r="S15" i="6" s="1"/>
  <c r="R23" i="6"/>
  <c r="S23" i="6" s="1"/>
  <c r="R7" i="6"/>
  <c r="S7" i="6" s="1"/>
  <c r="R10" i="6"/>
  <c r="S10" i="6" s="1"/>
  <c r="S12" i="6"/>
  <c r="R25" i="6"/>
  <c r="S25" i="6" s="1"/>
  <c r="R16" i="6"/>
  <c r="S16" i="6" s="1"/>
  <c r="R18" i="6"/>
  <c r="S18" i="6" s="1"/>
  <c r="R11" i="6"/>
  <c r="S11" i="6" s="1"/>
  <c r="R21" i="6"/>
  <c r="S21" i="6" s="1"/>
  <c r="R26" i="6"/>
  <c r="S26" i="6" s="1"/>
  <c r="R4" i="6"/>
  <c r="S4" i="6" s="1"/>
  <c r="R13" i="6"/>
  <c r="S13" i="6" s="1"/>
  <c r="R6" i="6"/>
  <c r="S6" i="6" s="1"/>
  <c r="R27" i="6"/>
  <c r="S27" i="6" s="1"/>
  <c r="R5" i="6"/>
  <c r="S5" i="6" s="1"/>
  <c r="R28" i="6"/>
  <c r="S28" i="6" s="1"/>
  <c r="R29" i="6"/>
  <c r="S29" i="6" s="1"/>
  <c r="R30" i="6"/>
  <c r="S30" i="6" s="1"/>
  <c r="R31" i="6"/>
  <c r="S31" i="6" s="1"/>
  <c r="R32" i="6"/>
  <c r="S32" i="6" s="1"/>
  <c r="R33" i="6"/>
  <c r="S33" i="6" s="1"/>
  <c r="R24" i="6"/>
  <c r="S24" i="6" s="1"/>
  <c r="R20" i="4" l="1"/>
  <c r="S20" i="4" s="1"/>
  <c r="R25" i="4"/>
  <c r="S25" i="4" s="1"/>
  <c r="R15" i="4"/>
  <c r="S15" i="4" s="1"/>
  <c r="R31" i="4"/>
  <c r="S31" i="4" s="1"/>
  <c r="R26" i="4"/>
  <c r="S26" i="4" s="1"/>
  <c r="R16" i="4"/>
  <c r="S16" i="4" s="1"/>
  <c r="R3" i="4"/>
  <c r="S3" i="4" s="1"/>
  <c r="R5" i="4"/>
  <c r="S5" i="4" s="1"/>
  <c r="R7" i="4"/>
  <c r="S7" i="4" s="1"/>
  <c r="R17" i="4"/>
  <c r="S17" i="4" s="1"/>
  <c r="R9" i="4"/>
  <c r="S9" i="4" s="1"/>
  <c r="R4" i="4"/>
  <c r="S4" i="4" s="1"/>
  <c r="R13" i="4"/>
  <c r="S13" i="4" s="1"/>
  <c r="R18" i="4"/>
  <c r="S18" i="4" s="1"/>
  <c r="R6" i="4"/>
  <c r="S6" i="4" s="1"/>
  <c r="R8" i="4"/>
  <c r="S8" i="4" s="1"/>
  <c r="R10" i="4"/>
  <c r="S10" i="4" s="1"/>
  <c r="R14" i="4"/>
  <c r="S14" i="4" s="1"/>
  <c r="R32" i="4"/>
  <c r="S32" i="4" s="1"/>
  <c r="R30" i="4"/>
  <c r="S30" i="4" s="1"/>
  <c r="R28" i="4"/>
  <c r="S28" i="4" s="1"/>
  <c r="R12" i="4"/>
  <c r="S12" i="4" s="1"/>
  <c r="R21" i="4"/>
  <c r="S21" i="4" s="1"/>
  <c r="R22" i="4"/>
  <c r="S22" i="4" s="1"/>
  <c r="R11" i="4"/>
  <c r="S11" i="4" s="1"/>
  <c r="R29" i="4"/>
  <c r="S29" i="4" s="1"/>
  <c r="R23" i="4"/>
  <c r="S23" i="4" s="1"/>
  <c r="R27" i="4"/>
  <c r="S27" i="4" s="1"/>
  <c r="R19" i="4"/>
  <c r="S19" i="4" s="1"/>
  <c r="R24" i="4"/>
  <c r="S24" i="4" s="1"/>
  <c r="M33" i="10"/>
  <c r="N33" i="10" s="1"/>
  <c r="M32" i="10"/>
  <c r="N32" i="10" s="1"/>
  <c r="M17" i="10"/>
  <c r="M14" i="10"/>
  <c r="M19" i="10"/>
  <c r="M13" i="10"/>
  <c r="M16" i="10"/>
  <c r="M12" i="10"/>
  <c r="N12" i="10" s="1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18" i="9"/>
  <c r="N18" i="9" s="1"/>
  <c r="M13" i="9"/>
  <c r="N13" i="9" s="1"/>
  <c r="N12" i="9"/>
  <c r="M15" i="9"/>
  <c r="N15" i="9" s="1"/>
  <c r="M8" i="9"/>
  <c r="N8" i="9" s="1"/>
  <c r="M4" i="9"/>
  <c r="N4" i="9" s="1"/>
  <c r="M17" i="9"/>
  <c r="N17" i="9" s="1"/>
  <c r="M23" i="9"/>
  <c r="N23" i="9" s="1"/>
  <c r="M20" i="9"/>
  <c r="N20" i="9" s="1"/>
  <c r="M6" i="9"/>
  <c r="N6" i="9" s="1"/>
  <c r="M22" i="9"/>
  <c r="N22" i="9" s="1"/>
  <c r="M16" i="9"/>
  <c r="N16" i="9" s="1"/>
  <c r="M19" i="9"/>
  <c r="N19" i="9" s="1"/>
  <c r="M10" i="9"/>
  <c r="N10" i="9" s="1"/>
  <c r="M11" i="9"/>
  <c r="N11" i="9" s="1"/>
  <c r="M5" i="9"/>
  <c r="N5" i="9" s="1"/>
  <c r="M21" i="9"/>
  <c r="N21" i="9" s="1"/>
  <c r="M9" i="9"/>
  <c r="N9" i="9" s="1"/>
  <c r="M7" i="9"/>
  <c r="N7" i="9" s="1"/>
  <c r="M14" i="9"/>
  <c r="N14" i="9" s="1"/>
  <c r="N16" i="10" l="1"/>
  <c r="N20" i="10"/>
  <c r="N19" i="10"/>
  <c r="N18" i="10"/>
  <c r="N17" i="10"/>
  <c r="N5" i="10"/>
  <c r="N13" i="10"/>
  <c r="N22" i="10"/>
  <c r="N14" i="10"/>
  <c r="N6" i="10"/>
  <c r="R19" i="5"/>
  <c r="S19" i="5" s="1"/>
  <c r="R20" i="5"/>
  <c r="S20" i="5" s="1"/>
  <c r="R21" i="5"/>
  <c r="S21" i="5" s="1"/>
  <c r="R22" i="5"/>
  <c r="S22" i="5" s="1"/>
  <c r="R17" i="5"/>
  <c r="S17" i="5" s="1"/>
  <c r="R11" i="5"/>
  <c r="S11" i="5" s="1"/>
  <c r="R12" i="5"/>
  <c r="S12" i="5" s="1"/>
  <c r="R14" i="5"/>
  <c r="S14" i="5" s="1"/>
  <c r="R18" i="5"/>
  <c r="S18" i="5" s="1"/>
  <c r="R16" i="5"/>
  <c r="S16" i="5" s="1"/>
  <c r="R23" i="5"/>
  <c r="S23" i="5" s="1"/>
  <c r="R13" i="5"/>
  <c r="S13" i="5" s="1"/>
  <c r="R15" i="5"/>
  <c r="S15" i="5" s="1"/>
  <c r="R9" i="5"/>
  <c r="S9" i="5" s="1"/>
  <c r="R8" i="5"/>
  <c r="S8" i="5" s="1"/>
  <c r="R4" i="5"/>
  <c r="S4" i="5" s="1"/>
  <c r="R6" i="5"/>
  <c r="S6" i="5" s="1"/>
  <c r="R7" i="5"/>
  <c r="S7" i="5" s="1"/>
  <c r="R5" i="5"/>
  <c r="S5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10" i="5"/>
  <c r="S10" i="5" s="1"/>
  <c r="M15" i="1"/>
  <c r="N15" i="1" s="1"/>
  <c r="M19" i="1"/>
  <c r="N19" i="1" s="1"/>
  <c r="M12" i="1"/>
  <c r="N12" i="1" s="1"/>
  <c r="M16" i="1"/>
  <c r="N16" i="1" s="1"/>
  <c r="M20" i="1"/>
  <c r="N20" i="1" s="1"/>
  <c r="M27" i="1"/>
  <c r="N27" i="1" s="1"/>
  <c r="M31" i="1"/>
  <c r="N31" i="1" s="1"/>
  <c r="M32" i="1"/>
  <c r="N32" i="1" s="1"/>
  <c r="M29" i="1"/>
  <c r="N29" i="1" s="1"/>
  <c r="M24" i="1"/>
  <c r="N24" i="1" s="1"/>
  <c r="M13" i="1"/>
  <c r="N13" i="1" s="1"/>
  <c r="M17" i="1"/>
  <c r="N17" i="1" s="1"/>
  <c r="M25" i="1"/>
  <c r="N25" i="1" s="1"/>
  <c r="M21" i="1"/>
  <c r="N21" i="1" s="1"/>
  <c r="M6" i="1"/>
  <c r="N6" i="1" s="1"/>
  <c r="M14" i="1"/>
  <c r="N14" i="1" s="1"/>
  <c r="M11" i="1"/>
  <c r="N11" i="1" s="1"/>
  <c r="M28" i="1"/>
  <c r="N28" i="1" s="1"/>
  <c r="M22" i="1"/>
  <c r="N22" i="1" s="1"/>
  <c r="M18" i="1"/>
  <c r="N18" i="1" s="1"/>
  <c r="M5" i="1"/>
  <c r="N5" i="1" s="1"/>
  <c r="M7" i="1"/>
  <c r="N7" i="1" s="1"/>
  <c r="M8" i="1"/>
  <c r="N8" i="1" s="1"/>
  <c r="M23" i="1"/>
  <c r="N23" i="1" s="1"/>
  <c r="M4" i="1"/>
  <c r="N4" i="1" s="1"/>
  <c r="M9" i="1"/>
  <c r="N9" i="1" s="1"/>
  <c r="M33" i="1"/>
  <c r="N33" i="1" s="1"/>
  <c r="M30" i="1"/>
  <c r="N30" i="1" s="1"/>
  <c r="M26" i="1"/>
  <c r="N26" i="1" s="1"/>
  <c r="M10" i="1"/>
  <c r="N10" i="1" s="1"/>
  <c r="Q34" i="7" l="1"/>
  <c r="R34" i="7" s="1"/>
  <c r="Q33" i="7"/>
  <c r="R33" i="7" s="1"/>
  <c r="Q32" i="7"/>
  <c r="R32" i="7" s="1"/>
  <c r="Q31" i="7"/>
  <c r="R31" i="7" s="1"/>
  <c r="Q30" i="7"/>
  <c r="R30" i="7" s="1"/>
  <c r="Q29" i="7"/>
  <c r="R29" i="7" s="1"/>
  <c r="Q28" i="7"/>
  <c r="R28" i="7" s="1"/>
  <c r="Q27" i="7"/>
  <c r="R27" i="7" s="1"/>
  <c r="Q26" i="7"/>
  <c r="R26" i="7" s="1"/>
  <c r="Q25" i="7"/>
  <c r="R25" i="7" s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5" i="7"/>
  <c r="R15" i="7" s="1"/>
  <c r="Q9" i="7"/>
  <c r="R9" i="7" s="1"/>
  <c r="Q5" i="7"/>
  <c r="R5" i="7" s="1"/>
</calcChain>
</file>

<file path=xl/sharedStrings.xml><?xml version="1.0" encoding="utf-8"?>
<sst xmlns="http://schemas.openxmlformats.org/spreadsheetml/2006/main" count="1364" uniqueCount="390">
  <si>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</si>
  <si>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</si>
  <si>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</si>
  <si>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</si>
  <si>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</si>
  <si>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</si>
  <si>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</si>
  <si>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</si>
  <si>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</si>
  <si>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</si>
  <si>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</si>
  <si>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</si>
  <si>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</si>
  <si>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</si>
  <si>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</si>
  <si>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</si>
  <si>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зад. 10</t>
  </si>
  <si>
    <t>итого</t>
  </si>
  <si>
    <t xml:space="preserve">% </t>
  </si>
  <si>
    <t>результат</t>
  </si>
  <si>
    <t>4 класс</t>
  </si>
  <si>
    <t>5 класс</t>
  </si>
  <si>
    <t>6 класс</t>
  </si>
  <si>
    <t>8 класс</t>
  </si>
  <si>
    <t>9 класс</t>
  </si>
  <si>
    <t>10 класс</t>
  </si>
  <si>
    <t>11 класс</t>
  </si>
  <si>
    <t>Баладжаев</t>
  </si>
  <si>
    <t>Салам</t>
  </si>
  <si>
    <t>Мовлюд оглы</t>
  </si>
  <si>
    <t>СОШ №42</t>
  </si>
  <si>
    <t>Котельмах Марина Валерьевна</t>
  </si>
  <si>
    <t xml:space="preserve">Вязовский </t>
  </si>
  <si>
    <t>Даниил</t>
  </si>
  <si>
    <t>Алексеевич</t>
  </si>
  <si>
    <t>Головин</t>
  </si>
  <si>
    <t>Евгений</t>
  </si>
  <si>
    <t>Игоревич</t>
  </si>
  <si>
    <t>Гужавин</t>
  </si>
  <si>
    <t>Данил</t>
  </si>
  <si>
    <t>Евгеньевич</t>
  </si>
  <si>
    <t>Густ</t>
  </si>
  <si>
    <t>Ксения</t>
  </si>
  <si>
    <t>Алексеевна</t>
  </si>
  <si>
    <t>Дударева</t>
  </si>
  <si>
    <t>Анастасия</t>
  </si>
  <si>
    <t>Евгеньевна</t>
  </si>
  <si>
    <t>Ефремов</t>
  </si>
  <si>
    <t>Егор</t>
  </si>
  <si>
    <t>Александрович</t>
  </si>
  <si>
    <t>Карпухин</t>
  </si>
  <si>
    <t>Максим</t>
  </si>
  <si>
    <t>Сергеевич</t>
  </si>
  <si>
    <t>Куприянов</t>
  </si>
  <si>
    <t>Русланович</t>
  </si>
  <si>
    <t>Незымаева</t>
  </si>
  <si>
    <t>Виктория</t>
  </si>
  <si>
    <t>Сергеевна</t>
  </si>
  <si>
    <t>Никитина</t>
  </si>
  <si>
    <t>Дарья</t>
  </si>
  <si>
    <t>Николаевнав</t>
  </si>
  <si>
    <t>Ортиков</t>
  </si>
  <si>
    <t>Бахтиёржон</t>
  </si>
  <si>
    <t>Зоиржон Угли</t>
  </si>
  <si>
    <t>Парамонов</t>
  </si>
  <si>
    <t>Леонид</t>
  </si>
  <si>
    <t>Пехтерев</t>
  </si>
  <si>
    <t>Андрей</t>
  </si>
  <si>
    <t>Силко</t>
  </si>
  <si>
    <t>Кирилл</t>
  </si>
  <si>
    <t>Соляненко</t>
  </si>
  <si>
    <t>Толмачева</t>
  </si>
  <si>
    <t>София</t>
  </si>
  <si>
    <t>Фазылова</t>
  </si>
  <si>
    <t>Полина</t>
  </si>
  <si>
    <t>Халуева</t>
  </si>
  <si>
    <t>Валерия</t>
  </si>
  <si>
    <t>Романовна</t>
  </si>
  <si>
    <t>Гуц</t>
  </si>
  <si>
    <t>Павлович</t>
  </si>
  <si>
    <t>9б</t>
  </si>
  <si>
    <t xml:space="preserve">СОШ №42 </t>
  </si>
  <si>
    <t>Кызродева</t>
  </si>
  <si>
    <t>Ивановна</t>
  </si>
  <si>
    <t>Симдянова</t>
  </si>
  <si>
    <t>Павловна</t>
  </si>
  <si>
    <t>Князева</t>
  </si>
  <si>
    <t>Олеся</t>
  </si>
  <si>
    <t>Витальевна</t>
  </si>
  <si>
    <t>Смольникова</t>
  </si>
  <si>
    <t>Снежана</t>
  </si>
  <si>
    <t>Максимовна</t>
  </si>
  <si>
    <t>Юринская</t>
  </si>
  <si>
    <t>Александровна</t>
  </si>
  <si>
    <t>Мартыненко</t>
  </si>
  <si>
    <t>Вероника</t>
  </si>
  <si>
    <t>Дмитриевна</t>
  </si>
  <si>
    <t>Константинов</t>
  </si>
  <si>
    <t>Денис</t>
  </si>
  <si>
    <t>Дмитриевич</t>
  </si>
  <si>
    <t>Щелин</t>
  </si>
  <si>
    <t>Олегович</t>
  </si>
  <si>
    <t>Тропина</t>
  </si>
  <si>
    <t>Викторовна</t>
  </si>
  <si>
    <t>Десятова</t>
  </si>
  <si>
    <t>Любовь</t>
  </si>
  <si>
    <t>Антоновна</t>
  </si>
  <si>
    <t xml:space="preserve">Семенов </t>
  </si>
  <si>
    <t>Иван</t>
  </si>
  <si>
    <t>Андреевич</t>
  </si>
  <si>
    <t>Герасименко</t>
  </si>
  <si>
    <t>Роман</t>
  </si>
  <si>
    <t>Кожадей</t>
  </si>
  <si>
    <t>Екатерина</t>
  </si>
  <si>
    <t>Геннадьевна</t>
  </si>
  <si>
    <t>Алейник</t>
  </si>
  <si>
    <t>Семён</t>
  </si>
  <si>
    <t>Кулагина Ирина Анатольевна</t>
  </si>
  <si>
    <t>Антонова</t>
  </si>
  <si>
    <t>Мария</t>
  </si>
  <si>
    <t>Николаевна</t>
  </si>
  <si>
    <t>Баева</t>
  </si>
  <si>
    <t>Юлиана</t>
  </si>
  <si>
    <t>Константиновна</t>
  </si>
  <si>
    <t>Боровлёва</t>
  </si>
  <si>
    <t>Софья</t>
  </si>
  <si>
    <t>Васильев</t>
  </si>
  <si>
    <t>Жамойда</t>
  </si>
  <si>
    <t>Изофатова</t>
  </si>
  <si>
    <t>Иулитта</t>
  </si>
  <si>
    <t>Владимировна</t>
  </si>
  <si>
    <t>Крутикова</t>
  </si>
  <si>
    <t>Евгения</t>
  </si>
  <si>
    <t>Колесниченко</t>
  </si>
  <si>
    <t>Мосяков</t>
  </si>
  <si>
    <t>Ярослав</t>
  </si>
  <si>
    <t>Максимович</t>
  </si>
  <si>
    <t>Строева</t>
  </si>
  <si>
    <t>Олеговна</t>
  </si>
  <si>
    <t>Ульянов</t>
  </si>
  <si>
    <t>Сергей</t>
  </si>
  <si>
    <t>Владимирович</t>
  </si>
  <si>
    <t>Швецов</t>
  </si>
  <si>
    <t>Виталий</t>
  </si>
  <si>
    <t>Витальевич</t>
  </si>
  <si>
    <t>Коноплев</t>
  </si>
  <si>
    <t>Никита</t>
  </si>
  <si>
    <t>Владиславович</t>
  </si>
  <si>
    <t>Монтримене Татьяна Владимировна</t>
  </si>
  <si>
    <t xml:space="preserve">Плиско </t>
  </si>
  <si>
    <t xml:space="preserve">Максим </t>
  </si>
  <si>
    <t>Данильчук</t>
  </si>
  <si>
    <t xml:space="preserve">Печенюк </t>
  </si>
  <si>
    <t>Каролина</t>
  </si>
  <si>
    <t>Григорьевна</t>
  </si>
  <si>
    <t>Сокольников</t>
  </si>
  <si>
    <t>Артем</t>
  </si>
  <si>
    <t>Бучельников</t>
  </si>
  <si>
    <t>Денисович</t>
  </si>
  <si>
    <t>Филатов</t>
  </si>
  <si>
    <t>9а</t>
  </si>
  <si>
    <t>Гуркун</t>
  </si>
  <si>
    <t>Елизавета</t>
  </si>
  <si>
    <t>Эдуардовна</t>
  </si>
  <si>
    <t>Карачарова</t>
  </si>
  <si>
    <t>Александра</t>
  </si>
  <si>
    <t>Богер</t>
  </si>
  <si>
    <t>Дмитрий</t>
  </si>
  <si>
    <t>Вершигора</t>
  </si>
  <si>
    <t>Волкова</t>
  </si>
  <si>
    <t>Давыдова</t>
  </si>
  <si>
    <t>Денисовна</t>
  </si>
  <si>
    <t>Деменко</t>
  </si>
  <si>
    <t>Вадимович</t>
  </si>
  <si>
    <t>Забродина</t>
  </si>
  <si>
    <t>Зайцева</t>
  </si>
  <si>
    <t>Ульяна</t>
  </si>
  <si>
    <t>Афанасия</t>
  </si>
  <si>
    <t>Калмуратова</t>
  </si>
  <si>
    <t>Эльвира</t>
  </si>
  <si>
    <t>Кубанычбековна</t>
  </si>
  <si>
    <t>Каурова</t>
  </si>
  <si>
    <t>Юрьевна</t>
  </si>
  <si>
    <t>Александр</t>
  </si>
  <si>
    <t>Иванович</t>
  </si>
  <si>
    <t>Нуридинов</t>
  </si>
  <si>
    <t>Темирлан</t>
  </si>
  <si>
    <t>Акбаралиевич</t>
  </si>
  <si>
    <t>Оксенюк</t>
  </si>
  <si>
    <t>Богдана</t>
  </si>
  <si>
    <t>Олексенко</t>
  </si>
  <si>
    <t>Павенский</t>
  </si>
  <si>
    <t>Петрусев</t>
  </si>
  <si>
    <t>Руслан</t>
  </si>
  <si>
    <t>Суркова</t>
  </si>
  <si>
    <t>Алина</t>
  </si>
  <si>
    <t>Анваровна</t>
  </si>
  <si>
    <t>Фомичева</t>
  </si>
  <si>
    <t>Анатольевна</t>
  </si>
  <si>
    <t>Хохряков</t>
  </si>
  <si>
    <t>Цумарова</t>
  </si>
  <si>
    <t>Андреевна</t>
  </si>
  <si>
    <t>Шаповалова</t>
  </si>
  <si>
    <t>Игоревна</t>
  </si>
  <si>
    <t>Саракула</t>
  </si>
  <si>
    <t>Тарасович</t>
  </si>
  <si>
    <t>Кондратьев</t>
  </si>
  <si>
    <t>Николай</t>
  </si>
  <si>
    <t>Афанасьев</t>
  </si>
  <si>
    <t>Чернышов</t>
  </si>
  <si>
    <t>Константин</t>
  </si>
  <si>
    <t>Кравцов</t>
  </si>
  <si>
    <t>Ширабоков</t>
  </si>
  <si>
    <t>Савелий</t>
  </si>
  <si>
    <t>Ананенкова</t>
  </si>
  <si>
    <t>Зинаида</t>
  </si>
  <si>
    <t>Лызова</t>
  </si>
  <si>
    <t>Кристина</t>
  </si>
  <si>
    <t>Васильевич</t>
  </si>
  <si>
    <t>Мыльников</t>
  </si>
  <si>
    <t>Смыкалова</t>
  </si>
  <si>
    <t>Калимулин</t>
  </si>
  <si>
    <t>Ринат</t>
  </si>
  <si>
    <t>Рустамович</t>
  </si>
  <si>
    <t>Полушин</t>
  </si>
  <si>
    <t>Евсеев</t>
  </si>
  <si>
    <t>Шилоносова</t>
  </si>
  <si>
    <t>Отинов</t>
  </si>
  <si>
    <t>Тимофей</t>
  </si>
  <si>
    <t>Анатольевич</t>
  </si>
  <si>
    <t>Фадеев</t>
  </si>
  <si>
    <t>Викторович</t>
  </si>
  <si>
    <t>Мухамедьярова</t>
  </si>
  <si>
    <t>Черепина</t>
  </si>
  <si>
    <t>Альмухмаметов</t>
  </si>
  <si>
    <t>Дим</t>
  </si>
  <si>
    <t>Вильевич</t>
  </si>
  <si>
    <t>Халилова</t>
  </si>
  <si>
    <t>Эвилина</t>
  </si>
  <si>
    <t>Айнеровна</t>
  </si>
  <si>
    <t>Щербатых</t>
  </si>
  <si>
    <t>Тимур</t>
  </si>
  <si>
    <t>Николаевич</t>
  </si>
  <si>
    <t>Кулиш</t>
  </si>
  <si>
    <t>Елена</t>
  </si>
  <si>
    <t>Юлия</t>
  </si>
  <si>
    <t>Коваленко</t>
  </si>
  <si>
    <t>Владимир</t>
  </si>
  <si>
    <t>Тельманов</t>
  </si>
  <si>
    <t>Козлов</t>
  </si>
  <si>
    <t>Степан</t>
  </si>
  <si>
    <t>6а</t>
  </si>
  <si>
    <t>7а</t>
  </si>
  <si>
    <t>8а</t>
  </si>
  <si>
    <t>Купцова</t>
  </si>
  <si>
    <t>6б</t>
  </si>
  <si>
    <t>Дюсметова</t>
  </si>
  <si>
    <t>Диана</t>
  </si>
  <si>
    <t>Руслановна</t>
  </si>
  <si>
    <t>Петровская</t>
  </si>
  <si>
    <t>Алексеева</t>
  </si>
  <si>
    <t>Варвара</t>
  </si>
  <si>
    <t>Нестрерчук</t>
  </si>
  <si>
    <t xml:space="preserve">Дарья </t>
  </si>
  <si>
    <t xml:space="preserve">Клокол </t>
  </si>
  <si>
    <t>Алибекова</t>
  </si>
  <si>
    <t>Натия</t>
  </si>
  <si>
    <t>Тураб кызы</t>
  </si>
  <si>
    <t>Губадова</t>
  </si>
  <si>
    <t>Хадиджа</t>
  </si>
  <si>
    <t>Иса кызы</t>
  </si>
  <si>
    <t>Мечковская</t>
  </si>
  <si>
    <t>Муромцева</t>
  </si>
  <si>
    <t>Кира</t>
  </si>
  <si>
    <t>Кузьмич</t>
  </si>
  <si>
    <t>Вадим</t>
  </si>
  <si>
    <t>Сидльников</t>
  </si>
  <si>
    <t>7 б</t>
  </si>
  <si>
    <t>участник</t>
  </si>
  <si>
    <t>победитель</t>
  </si>
  <si>
    <t>призер</t>
  </si>
  <si>
    <t>Гюльшан</t>
  </si>
  <si>
    <t>Исаевна</t>
  </si>
  <si>
    <t>8б</t>
  </si>
  <si>
    <t>Карина</t>
  </si>
  <si>
    <t>Рифовна</t>
  </si>
  <si>
    <t>Гайсина</t>
  </si>
  <si>
    <t>Виноградова</t>
  </si>
  <si>
    <t>Арина</t>
  </si>
  <si>
    <t>Сухорукова</t>
  </si>
  <si>
    <t>Носова</t>
  </si>
  <si>
    <t>Власова</t>
  </si>
  <si>
    <t>Игнатенко</t>
  </si>
  <si>
    <t>Холкин</t>
  </si>
  <si>
    <t>Старостина</t>
  </si>
  <si>
    <t>Рыбалкин</t>
  </si>
  <si>
    <t>Дерягин</t>
  </si>
  <si>
    <t>Саврасов</t>
  </si>
  <si>
    <t>Илья</t>
  </si>
  <si>
    <t>Изофатов</t>
  </si>
  <si>
    <t>Беккельдиева</t>
  </si>
  <si>
    <t>Айдана</t>
  </si>
  <si>
    <t>Рыскуновна</t>
  </si>
  <si>
    <t>Исламова</t>
  </si>
  <si>
    <t>Мадина</t>
  </si>
  <si>
    <t>Таланбековна</t>
  </si>
  <si>
    <t>Кредшева</t>
  </si>
  <si>
    <t>Таисия</t>
  </si>
  <si>
    <t>Петровна</t>
  </si>
  <si>
    <t>Манина</t>
  </si>
  <si>
    <t xml:space="preserve">Павенский </t>
  </si>
  <si>
    <t>Ларионова</t>
  </si>
  <si>
    <t>Милана</t>
  </si>
  <si>
    <t>5б</t>
  </si>
  <si>
    <t>Прохорова</t>
  </si>
  <si>
    <t>Марина</t>
  </si>
  <si>
    <t>5а</t>
  </si>
  <si>
    <t>Попова</t>
  </si>
  <si>
    <t>Сорокин</t>
  </si>
  <si>
    <t>Бочкова</t>
  </si>
  <si>
    <t>Монтримас</t>
  </si>
  <si>
    <t>Роберт</t>
  </si>
  <si>
    <t>Дайнюсович</t>
  </si>
  <si>
    <t>Рогожин</t>
  </si>
  <si>
    <t>Константинович</t>
  </si>
  <si>
    <t>Катаев</t>
  </si>
  <si>
    <t>Михаил</t>
  </si>
  <si>
    <t>призёр</t>
  </si>
  <si>
    <t xml:space="preserve">Рзаева </t>
  </si>
  <si>
    <t xml:space="preserve">Севиндж </t>
  </si>
  <si>
    <t>Валех кызы</t>
  </si>
  <si>
    <t xml:space="preserve">Пудыч </t>
  </si>
  <si>
    <t xml:space="preserve">Вероника </t>
  </si>
  <si>
    <t xml:space="preserve">Андреевна </t>
  </si>
  <si>
    <t xml:space="preserve">Туглук </t>
  </si>
  <si>
    <t xml:space="preserve">Анастасия </t>
  </si>
  <si>
    <t xml:space="preserve">Александровна </t>
  </si>
  <si>
    <t xml:space="preserve">Ахметов </t>
  </si>
  <si>
    <t xml:space="preserve">Динислам </t>
  </si>
  <si>
    <t>Ильдарович</t>
  </si>
  <si>
    <t xml:space="preserve">Калмуратова </t>
  </si>
  <si>
    <t xml:space="preserve">Айгерим </t>
  </si>
  <si>
    <t xml:space="preserve">Кубанычбековна </t>
  </si>
  <si>
    <t xml:space="preserve">Колесникова </t>
  </si>
  <si>
    <t xml:space="preserve">Маргарита </t>
  </si>
  <si>
    <t xml:space="preserve">Дмитриевна </t>
  </si>
  <si>
    <t xml:space="preserve">Царук </t>
  </si>
  <si>
    <t xml:space="preserve">Андрей </t>
  </si>
  <si>
    <t xml:space="preserve">Логинов </t>
  </si>
  <si>
    <t xml:space="preserve">Денис </t>
  </si>
  <si>
    <t xml:space="preserve">Витальевич </t>
  </si>
  <si>
    <t xml:space="preserve">Сафаров </t>
  </si>
  <si>
    <t xml:space="preserve">Вусал </t>
  </si>
  <si>
    <t xml:space="preserve">Эльчин оглы </t>
  </si>
  <si>
    <t xml:space="preserve">Ткачук </t>
  </si>
  <si>
    <t xml:space="preserve">Любовь </t>
  </si>
  <si>
    <t xml:space="preserve">Николаевна </t>
  </si>
  <si>
    <t xml:space="preserve">Рыбак Елена Леонидовна </t>
  </si>
  <si>
    <t xml:space="preserve">4б </t>
  </si>
  <si>
    <t xml:space="preserve">СОШ42 </t>
  </si>
  <si>
    <t>СОШ42</t>
  </si>
  <si>
    <t xml:space="preserve">Альмухаметов </t>
  </si>
  <si>
    <t>4а</t>
  </si>
  <si>
    <t>Кулик Людмила Васильевна</t>
  </si>
  <si>
    <t xml:space="preserve">Вакуленко </t>
  </si>
  <si>
    <t>Волков</t>
  </si>
  <si>
    <t>Гасанова</t>
  </si>
  <si>
    <t>Лейла</t>
  </si>
  <si>
    <t>Расим кызы</t>
  </si>
  <si>
    <t>Демидова</t>
  </si>
  <si>
    <t>Иванов</t>
  </si>
  <si>
    <t>Крутецкий</t>
  </si>
  <si>
    <t>Кызродев</t>
  </si>
  <si>
    <t xml:space="preserve">Оруджов </t>
  </si>
  <si>
    <t>Даниель</t>
  </si>
  <si>
    <t xml:space="preserve">Пехтерева </t>
  </si>
  <si>
    <t>Пфафенрот</t>
  </si>
  <si>
    <t>Валентинович</t>
  </si>
  <si>
    <t xml:space="preserve">Сухоплюева </t>
  </si>
  <si>
    <t>Фаренюк</t>
  </si>
  <si>
    <t>Хафизов</t>
  </si>
  <si>
    <t>Дамир</t>
  </si>
  <si>
    <t>Филюсович</t>
  </si>
  <si>
    <t>Черепок</t>
  </si>
  <si>
    <t>Ильич</t>
  </si>
  <si>
    <t>СОШ 42</t>
  </si>
  <si>
    <t xml:space="preserve">Попова </t>
  </si>
  <si>
    <t>Заурович</t>
  </si>
  <si>
    <t>Абдырахманова</t>
  </si>
  <si>
    <t>Итоговые результаты школьного этапа всероссийской олимпиады 2022 года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</si>
</sst>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" fontId="3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0" fillId="0" borderId="1" xfId="0" applyBorder="1"/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sqref="A1:O1"/>
    </sheetView>
  </sheetViews>
  <sheetFormatPr defaultRowHeight="15" x14ac:dyDescent="0.25"/>
  <cols>
    <col min="1" max="1" width="15.140625" customWidth="1"/>
    <col min="2" max="2" width="13.140625" customWidth="1"/>
    <col min="3" max="3" width="16" customWidth="1"/>
    <col min="4" max="4" width="8.42578125" bestFit="1" customWidth="1"/>
    <col min="7" max="7" width="25.42578125" customWidth="1"/>
    <col min="15" max="15" width="12.85546875" bestFit="1" customWidth="1"/>
  </cols>
  <sheetData>
    <row r="1" spans="1:15" ht="23.25" x14ac:dyDescent="0.25">
      <c r="A1" s="43" t="s">
        <v>389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17</v>
      </c>
      <c r="N2" s="2" t="s">
        <v>18</v>
      </c>
      <c r="O2" s="1" t="s">
        <v>19</v>
      </c>
    </row>
    <row r="3" spans="1:15" ht="15.75" x14ac:dyDescent="0.25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4.1" customHeight="1" x14ac:dyDescent="0.25">
      <c r="A4" s="17" t="s">
        <v>380</v>
      </c>
      <c r="B4" s="17" t="s">
        <v>381</v>
      </c>
      <c r="C4" s="17" t="s">
        <v>382</v>
      </c>
      <c r="D4" s="18">
        <v>4</v>
      </c>
      <c r="E4" s="19" t="s">
        <v>362</v>
      </c>
      <c r="F4" s="12" t="s">
        <v>385</v>
      </c>
      <c r="G4" s="5" t="s">
        <v>363</v>
      </c>
      <c r="H4" s="21">
        <v>3</v>
      </c>
      <c r="I4" s="21">
        <v>9</v>
      </c>
      <c r="J4" s="21">
        <v>2</v>
      </c>
      <c r="K4" s="21">
        <v>2</v>
      </c>
      <c r="L4" s="21">
        <v>12</v>
      </c>
      <c r="M4" s="24">
        <f t="shared" ref="M4:M33" si="0">SUM(H4:L4)</f>
        <v>28</v>
      </c>
      <c r="N4" s="10">
        <f t="shared" ref="N4:N33" si="1">M4/36</f>
        <v>0.77777777777777779</v>
      </c>
      <c r="O4" s="11" t="s">
        <v>279</v>
      </c>
    </row>
    <row r="5" spans="1:15" ht="15.6" customHeight="1" x14ac:dyDescent="0.25">
      <c r="A5" s="17" t="s">
        <v>375</v>
      </c>
      <c r="B5" s="17" t="s">
        <v>113</v>
      </c>
      <c r="C5" s="17" t="s">
        <v>203</v>
      </c>
      <c r="D5" s="18">
        <v>30</v>
      </c>
      <c r="E5" s="19" t="s">
        <v>362</v>
      </c>
      <c r="F5" s="12" t="s">
        <v>385</v>
      </c>
      <c r="G5" s="5" t="s">
        <v>363</v>
      </c>
      <c r="H5" s="21">
        <v>3</v>
      </c>
      <c r="I5" s="21">
        <v>9</v>
      </c>
      <c r="J5" s="21">
        <v>2</v>
      </c>
      <c r="K5" s="21">
        <v>1</v>
      </c>
      <c r="L5" s="21">
        <v>11</v>
      </c>
      <c r="M5" s="24">
        <f t="shared" si="0"/>
        <v>26</v>
      </c>
      <c r="N5" s="10">
        <f t="shared" si="1"/>
        <v>0.72222222222222221</v>
      </c>
      <c r="O5" s="11" t="s">
        <v>327</v>
      </c>
    </row>
    <row r="6" spans="1:15" ht="15.6" customHeight="1" x14ac:dyDescent="0.25">
      <c r="A6" s="22" t="s">
        <v>151</v>
      </c>
      <c r="B6" s="5" t="s">
        <v>56</v>
      </c>
      <c r="C6" s="5" t="s">
        <v>93</v>
      </c>
      <c r="D6" s="12">
        <v>19</v>
      </c>
      <c r="E6" s="12" t="s">
        <v>362</v>
      </c>
      <c r="F6" s="12" t="s">
        <v>385</v>
      </c>
      <c r="G6" s="5" t="s">
        <v>363</v>
      </c>
      <c r="H6" s="14">
        <v>3</v>
      </c>
      <c r="I6" s="14">
        <v>8</v>
      </c>
      <c r="J6" s="14">
        <v>2</v>
      </c>
      <c r="K6" s="14">
        <v>2</v>
      </c>
      <c r="L6" s="14">
        <v>10</v>
      </c>
      <c r="M6" s="24">
        <f t="shared" si="0"/>
        <v>25</v>
      </c>
      <c r="N6" s="10">
        <f t="shared" si="1"/>
        <v>0.69444444444444442</v>
      </c>
      <c r="O6" s="11" t="s">
        <v>327</v>
      </c>
    </row>
    <row r="7" spans="1:15" ht="16.5" customHeight="1" x14ac:dyDescent="0.25">
      <c r="A7" s="17" t="s">
        <v>376</v>
      </c>
      <c r="B7" s="17" t="s">
        <v>67</v>
      </c>
      <c r="C7" s="17" t="s">
        <v>377</v>
      </c>
      <c r="D7" s="18">
        <v>16</v>
      </c>
      <c r="E7" s="19" t="s">
        <v>362</v>
      </c>
      <c r="F7" s="12" t="s">
        <v>385</v>
      </c>
      <c r="G7" s="5" t="s">
        <v>363</v>
      </c>
      <c r="H7" s="21">
        <v>3</v>
      </c>
      <c r="I7" s="21">
        <v>8</v>
      </c>
      <c r="J7" s="21">
        <v>2</v>
      </c>
      <c r="K7" s="21">
        <v>1</v>
      </c>
      <c r="L7" s="21">
        <v>10</v>
      </c>
      <c r="M7" s="24">
        <f t="shared" si="0"/>
        <v>24</v>
      </c>
      <c r="N7" s="10">
        <f t="shared" si="1"/>
        <v>0.66666666666666663</v>
      </c>
      <c r="O7" s="11" t="s">
        <v>327</v>
      </c>
    </row>
    <row r="8" spans="1:15" ht="15" customHeight="1" x14ac:dyDescent="0.25">
      <c r="A8" s="17" t="s">
        <v>378</v>
      </c>
      <c r="B8" s="17" t="s">
        <v>56</v>
      </c>
      <c r="C8" s="17" t="s">
        <v>57</v>
      </c>
      <c r="D8" s="18">
        <v>17</v>
      </c>
      <c r="E8" s="19" t="s">
        <v>362</v>
      </c>
      <c r="F8" s="12" t="s">
        <v>385</v>
      </c>
      <c r="G8" s="5" t="s">
        <v>363</v>
      </c>
      <c r="H8" s="21">
        <v>3</v>
      </c>
      <c r="I8" s="21">
        <v>8</v>
      </c>
      <c r="J8" s="21">
        <v>2</v>
      </c>
      <c r="K8" s="21">
        <v>1</v>
      </c>
      <c r="L8" s="21">
        <v>9</v>
      </c>
      <c r="M8" s="24">
        <f t="shared" si="0"/>
        <v>23</v>
      </c>
      <c r="N8" s="10">
        <f t="shared" si="1"/>
        <v>0.63888888888888884</v>
      </c>
      <c r="O8" s="11" t="s">
        <v>327</v>
      </c>
    </row>
    <row r="9" spans="1:15" ht="14.1" customHeight="1" x14ac:dyDescent="0.25">
      <c r="A9" s="17" t="s">
        <v>383</v>
      </c>
      <c r="B9" s="17" t="s">
        <v>48</v>
      </c>
      <c r="C9" s="17" t="s">
        <v>384</v>
      </c>
      <c r="D9" s="18">
        <v>15</v>
      </c>
      <c r="E9" s="19" t="s">
        <v>362</v>
      </c>
      <c r="F9" s="12" t="s">
        <v>385</v>
      </c>
      <c r="G9" s="5" t="s">
        <v>363</v>
      </c>
      <c r="H9" s="21">
        <v>3</v>
      </c>
      <c r="I9" s="21">
        <v>7</v>
      </c>
      <c r="J9" s="21">
        <v>2</v>
      </c>
      <c r="K9" s="21">
        <v>2</v>
      </c>
      <c r="L9" s="21">
        <v>9</v>
      </c>
      <c r="M9" s="24">
        <f t="shared" si="0"/>
        <v>23</v>
      </c>
      <c r="N9" s="10">
        <f t="shared" si="1"/>
        <v>0.63888888888888884</v>
      </c>
      <c r="O9" s="11" t="s">
        <v>327</v>
      </c>
    </row>
    <row r="10" spans="1:15" ht="12.95" customHeight="1" x14ac:dyDescent="0.25">
      <c r="A10" s="4" t="s">
        <v>328</v>
      </c>
      <c r="B10" s="4" t="s">
        <v>329</v>
      </c>
      <c r="C10" s="4" t="s">
        <v>330</v>
      </c>
      <c r="D10" s="6">
        <v>1</v>
      </c>
      <c r="E10" s="7" t="s">
        <v>358</v>
      </c>
      <c r="F10" s="7" t="s">
        <v>359</v>
      </c>
      <c r="G10" s="4" t="s">
        <v>357</v>
      </c>
      <c r="H10" s="8">
        <v>2</v>
      </c>
      <c r="I10" s="8">
        <v>3</v>
      </c>
      <c r="J10" s="8">
        <v>3</v>
      </c>
      <c r="K10" s="8">
        <v>1</v>
      </c>
      <c r="L10" s="8">
        <v>13</v>
      </c>
      <c r="M10" s="24">
        <f t="shared" si="0"/>
        <v>22</v>
      </c>
      <c r="N10" s="10">
        <f t="shared" si="1"/>
        <v>0.61111111111111116</v>
      </c>
      <c r="O10" s="11" t="s">
        <v>327</v>
      </c>
    </row>
    <row r="11" spans="1:15" ht="16.5" customHeight="1" x14ac:dyDescent="0.25">
      <c r="A11" s="5" t="s">
        <v>370</v>
      </c>
      <c r="B11" s="5" t="s">
        <v>183</v>
      </c>
      <c r="C11" s="5" t="s">
        <v>49</v>
      </c>
      <c r="D11" s="12">
        <v>31</v>
      </c>
      <c r="E11" s="23" t="s">
        <v>362</v>
      </c>
      <c r="F11" s="12" t="s">
        <v>385</v>
      </c>
      <c r="G11" s="5" t="s">
        <v>363</v>
      </c>
      <c r="H11" s="14">
        <v>3</v>
      </c>
      <c r="I11" s="14">
        <v>7</v>
      </c>
      <c r="J11" s="14">
        <v>2</v>
      </c>
      <c r="K11" s="14">
        <v>1</v>
      </c>
      <c r="L11" s="14">
        <v>9</v>
      </c>
      <c r="M11" s="24">
        <f t="shared" si="0"/>
        <v>22</v>
      </c>
      <c r="N11" s="10">
        <f t="shared" si="1"/>
        <v>0.61111111111111116</v>
      </c>
      <c r="O11" s="11" t="s">
        <v>327</v>
      </c>
    </row>
    <row r="12" spans="1:15" ht="15.6" customHeight="1" x14ac:dyDescent="0.25">
      <c r="A12" s="4" t="s">
        <v>337</v>
      </c>
      <c r="B12" s="4" t="s">
        <v>338</v>
      </c>
      <c r="C12" s="4" t="s">
        <v>339</v>
      </c>
      <c r="D12" s="6">
        <v>6</v>
      </c>
      <c r="E12" s="7" t="s">
        <v>358</v>
      </c>
      <c r="F12" s="7" t="s">
        <v>360</v>
      </c>
      <c r="G12" s="4" t="s">
        <v>357</v>
      </c>
      <c r="H12" s="8">
        <v>2</v>
      </c>
      <c r="I12" s="8">
        <v>4</v>
      </c>
      <c r="J12" s="8">
        <v>1</v>
      </c>
      <c r="K12" s="8">
        <v>1</v>
      </c>
      <c r="L12" s="8">
        <v>13</v>
      </c>
      <c r="M12" s="24">
        <f t="shared" si="0"/>
        <v>21</v>
      </c>
      <c r="N12" s="10">
        <f t="shared" si="1"/>
        <v>0.58333333333333337</v>
      </c>
      <c r="O12" s="11" t="s">
        <v>278</v>
      </c>
    </row>
    <row r="13" spans="1:15" ht="14.1" customHeight="1" x14ac:dyDescent="0.25">
      <c r="A13" s="17" t="s">
        <v>364</v>
      </c>
      <c r="B13" s="17" t="s">
        <v>135</v>
      </c>
      <c r="C13" s="17" t="s">
        <v>52</v>
      </c>
      <c r="D13" s="18">
        <v>25</v>
      </c>
      <c r="E13" s="19" t="s">
        <v>362</v>
      </c>
      <c r="F13" s="12" t="s">
        <v>385</v>
      </c>
      <c r="G13" s="5" t="s">
        <v>363</v>
      </c>
      <c r="H13" s="21">
        <v>3</v>
      </c>
      <c r="I13" s="21">
        <v>7</v>
      </c>
      <c r="J13" s="21">
        <v>2</v>
      </c>
      <c r="K13" s="21">
        <v>1</v>
      </c>
      <c r="L13" s="21">
        <v>8</v>
      </c>
      <c r="M13" s="24">
        <f t="shared" si="0"/>
        <v>21</v>
      </c>
      <c r="N13" s="10">
        <f t="shared" si="1"/>
        <v>0.58333333333333337</v>
      </c>
      <c r="O13" s="11" t="s">
        <v>278</v>
      </c>
    </row>
    <row r="14" spans="1:15" x14ac:dyDescent="0.25">
      <c r="A14" s="5" t="s">
        <v>369</v>
      </c>
      <c r="B14" s="5" t="s">
        <v>312</v>
      </c>
      <c r="C14" s="5" t="s">
        <v>203</v>
      </c>
      <c r="D14" s="12">
        <v>20</v>
      </c>
      <c r="E14" s="23" t="s">
        <v>362</v>
      </c>
      <c r="F14" s="12" t="s">
        <v>385</v>
      </c>
      <c r="G14" s="5" t="s">
        <v>363</v>
      </c>
      <c r="H14" s="14">
        <v>2</v>
      </c>
      <c r="I14" s="14">
        <v>7</v>
      </c>
      <c r="J14" s="14">
        <v>2</v>
      </c>
      <c r="K14" s="14">
        <v>1</v>
      </c>
      <c r="L14" s="14">
        <v>9</v>
      </c>
      <c r="M14" s="24">
        <f t="shared" si="0"/>
        <v>21</v>
      </c>
      <c r="N14" s="10">
        <f t="shared" si="1"/>
        <v>0.58333333333333337</v>
      </c>
      <c r="O14" s="11" t="s">
        <v>278</v>
      </c>
    </row>
    <row r="15" spans="1:15" x14ac:dyDescent="0.25">
      <c r="A15" s="5" t="s">
        <v>331</v>
      </c>
      <c r="B15" s="5" t="s">
        <v>332</v>
      </c>
      <c r="C15" s="5" t="s">
        <v>333</v>
      </c>
      <c r="D15" s="12">
        <v>2</v>
      </c>
      <c r="E15" s="12" t="s">
        <v>358</v>
      </c>
      <c r="F15" s="7" t="s">
        <v>359</v>
      </c>
      <c r="G15" s="4" t="s">
        <v>357</v>
      </c>
      <c r="H15" s="14">
        <v>2</v>
      </c>
      <c r="I15" s="14">
        <v>2</v>
      </c>
      <c r="J15" s="14">
        <v>3</v>
      </c>
      <c r="K15" s="14">
        <v>1</v>
      </c>
      <c r="L15" s="14">
        <v>12</v>
      </c>
      <c r="M15" s="24">
        <f t="shared" si="0"/>
        <v>20</v>
      </c>
      <c r="N15" s="10">
        <f t="shared" si="1"/>
        <v>0.55555555555555558</v>
      </c>
      <c r="O15" s="11" t="s">
        <v>278</v>
      </c>
    </row>
    <row r="16" spans="1:15" x14ac:dyDescent="0.25">
      <c r="A16" s="5" t="s">
        <v>340</v>
      </c>
      <c r="B16" s="5" t="s">
        <v>341</v>
      </c>
      <c r="C16" s="5" t="s">
        <v>342</v>
      </c>
      <c r="D16" s="12">
        <v>8</v>
      </c>
      <c r="E16" s="7" t="s">
        <v>358</v>
      </c>
      <c r="F16" s="7" t="s">
        <v>360</v>
      </c>
      <c r="G16" s="4" t="s">
        <v>357</v>
      </c>
      <c r="H16" s="14">
        <v>2</v>
      </c>
      <c r="I16" s="14">
        <v>4</v>
      </c>
      <c r="J16" s="14">
        <v>2</v>
      </c>
      <c r="K16" s="14">
        <v>1</v>
      </c>
      <c r="L16" s="14">
        <v>11</v>
      </c>
      <c r="M16" s="24">
        <f t="shared" si="0"/>
        <v>20</v>
      </c>
      <c r="N16" s="10">
        <f t="shared" si="1"/>
        <v>0.55555555555555558</v>
      </c>
      <c r="O16" s="11" t="s">
        <v>278</v>
      </c>
    </row>
    <row r="17" spans="1:15" x14ac:dyDescent="0.25">
      <c r="A17" s="5" t="s">
        <v>365</v>
      </c>
      <c r="B17" s="5" t="s">
        <v>108</v>
      </c>
      <c r="C17" s="5" t="s">
        <v>52</v>
      </c>
      <c r="D17" s="12">
        <v>18</v>
      </c>
      <c r="E17" s="12" t="s">
        <v>362</v>
      </c>
      <c r="F17" s="12" t="s">
        <v>385</v>
      </c>
      <c r="G17" s="5" t="s">
        <v>363</v>
      </c>
      <c r="H17" s="14">
        <v>3</v>
      </c>
      <c r="I17" s="14">
        <v>7</v>
      </c>
      <c r="J17" s="14">
        <v>2</v>
      </c>
      <c r="K17" s="14">
        <v>1</v>
      </c>
      <c r="L17" s="14">
        <v>7</v>
      </c>
      <c r="M17" s="24">
        <f t="shared" si="0"/>
        <v>20</v>
      </c>
      <c r="N17" s="10">
        <f t="shared" si="1"/>
        <v>0.55555555555555558</v>
      </c>
      <c r="O17" s="11" t="s">
        <v>278</v>
      </c>
    </row>
    <row r="18" spans="1:15" x14ac:dyDescent="0.25">
      <c r="A18" s="17" t="s">
        <v>373</v>
      </c>
      <c r="B18" s="17" t="s">
        <v>374</v>
      </c>
      <c r="C18" s="17" t="s">
        <v>387</v>
      </c>
      <c r="D18" s="18">
        <v>22</v>
      </c>
      <c r="E18" s="19" t="s">
        <v>362</v>
      </c>
      <c r="F18" s="12" t="s">
        <v>385</v>
      </c>
      <c r="G18" s="5" t="s">
        <v>363</v>
      </c>
      <c r="H18" s="21">
        <v>2</v>
      </c>
      <c r="I18" s="21">
        <v>6</v>
      </c>
      <c r="J18" s="21">
        <v>1</v>
      </c>
      <c r="K18" s="21">
        <v>1</v>
      </c>
      <c r="L18" s="21">
        <v>8</v>
      </c>
      <c r="M18" s="24">
        <f t="shared" si="0"/>
        <v>18</v>
      </c>
      <c r="N18" s="10">
        <f t="shared" si="1"/>
        <v>0.5</v>
      </c>
      <c r="O18" s="11" t="s">
        <v>278</v>
      </c>
    </row>
    <row r="19" spans="1:15" x14ac:dyDescent="0.25">
      <c r="A19" s="4" t="s">
        <v>334</v>
      </c>
      <c r="B19" s="4" t="s">
        <v>335</v>
      </c>
      <c r="C19" s="4" t="s">
        <v>336</v>
      </c>
      <c r="D19" s="6">
        <v>12</v>
      </c>
      <c r="E19" s="7" t="s">
        <v>358</v>
      </c>
      <c r="F19" s="7" t="s">
        <v>360</v>
      </c>
      <c r="G19" s="4" t="s">
        <v>357</v>
      </c>
      <c r="H19" s="8">
        <v>2</v>
      </c>
      <c r="I19" s="8">
        <v>0</v>
      </c>
      <c r="J19" s="8">
        <v>1</v>
      </c>
      <c r="K19" s="8">
        <v>1</v>
      </c>
      <c r="L19" s="8">
        <v>13</v>
      </c>
      <c r="M19" s="24">
        <f t="shared" si="0"/>
        <v>17</v>
      </c>
      <c r="N19" s="10">
        <f t="shared" si="1"/>
        <v>0.47222222222222221</v>
      </c>
      <c r="O19" s="11" t="s">
        <v>278</v>
      </c>
    </row>
    <row r="20" spans="1:15" x14ac:dyDescent="0.25">
      <c r="A20" s="5" t="s">
        <v>343</v>
      </c>
      <c r="B20" s="5" t="s">
        <v>344</v>
      </c>
      <c r="C20" s="5" t="s">
        <v>345</v>
      </c>
      <c r="D20" s="12">
        <v>9</v>
      </c>
      <c r="E20" s="7" t="s">
        <v>358</v>
      </c>
      <c r="F20" s="7" t="s">
        <v>360</v>
      </c>
      <c r="G20" s="4" t="s">
        <v>357</v>
      </c>
      <c r="H20" s="14">
        <v>2</v>
      </c>
      <c r="I20" s="14">
        <v>4</v>
      </c>
      <c r="J20" s="14">
        <v>2</v>
      </c>
      <c r="K20" s="14">
        <v>1</v>
      </c>
      <c r="L20" s="14">
        <v>8</v>
      </c>
      <c r="M20" s="24">
        <f t="shared" si="0"/>
        <v>17</v>
      </c>
      <c r="N20" s="10">
        <f t="shared" si="1"/>
        <v>0.47222222222222221</v>
      </c>
      <c r="O20" s="11" t="s">
        <v>278</v>
      </c>
    </row>
    <row r="21" spans="1:15" x14ac:dyDescent="0.25">
      <c r="A21" s="22" t="s">
        <v>41</v>
      </c>
      <c r="B21" s="5" t="s">
        <v>146</v>
      </c>
      <c r="C21" s="5" t="s">
        <v>34</v>
      </c>
      <c r="D21" s="12">
        <v>10</v>
      </c>
      <c r="E21" s="23" t="s">
        <v>362</v>
      </c>
      <c r="F21" s="12" t="s">
        <v>385</v>
      </c>
      <c r="G21" s="5" t="s">
        <v>363</v>
      </c>
      <c r="H21" s="14">
        <v>2</v>
      </c>
      <c r="I21" s="14">
        <v>6</v>
      </c>
      <c r="J21" s="14">
        <v>2</v>
      </c>
      <c r="K21" s="14">
        <v>1</v>
      </c>
      <c r="L21" s="14">
        <v>6</v>
      </c>
      <c r="M21" s="24">
        <f t="shared" si="0"/>
        <v>17</v>
      </c>
      <c r="N21" s="10">
        <f t="shared" si="1"/>
        <v>0.47222222222222221</v>
      </c>
      <c r="O21" s="11" t="s">
        <v>278</v>
      </c>
    </row>
    <row r="22" spans="1:15" x14ac:dyDescent="0.25">
      <c r="A22" s="17" t="s">
        <v>372</v>
      </c>
      <c r="B22" s="17" t="s">
        <v>275</v>
      </c>
      <c r="C22" s="17" t="s">
        <v>184</v>
      </c>
      <c r="D22" s="18">
        <v>29</v>
      </c>
      <c r="E22" s="19" t="s">
        <v>362</v>
      </c>
      <c r="F22" s="12" t="s">
        <v>385</v>
      </c>
      <c r="G22" s="5" t="s">
        <v>363</v>
      </c>
      <c r="H22" s="21">
        <v>2</v>
      </c>
      <c r="I22" s="21">
        <v>7</v>
      </c>
      <c r="J22" s="21">
        <v>1</v>
      </c>
      <c r="K22" s="21">
        <v>1</v>
      </c>
      <c r="L22" s="21">
        <v>6</v>
      </c>
      <c r="M22" s="24">
        <f t="shared" si="0"/>
        <v>17</v>
      </c>
      <c r="N22" s="10">
        <f t="shared" si="1"/>
        <v>0.47222222222222221</v>
      </c>
      <c r="O22" s="11" t="s">
        <v>278</v>
      </c>
    </row>
    <row r="23" spans="1:15" x14ac:dyDescent="0.25">
      <c r="A23" s="17" t="s">
        <v>379</v>
      </c>
      <c r="B23" s="17" t="s">
        <v>119</v>
      </c>
      <c r="C23" s="17" t="s">
        <v>182</v>
      </c>
      <c r="D23" s="18">
        <v>21</v>
      </c>
      <c r="E23" s="19" t="s">
        <v>362</v>
      </c>
      <c r="F23" s="12" t="s">
        <v>385</v>
      </c>
      <c r="G23" s="5" t="s">
        <v>363</v>
      </c>
      <c r="H23" s="21">
        <v>2</v>
      </c>
      <c r="I23" s="21">
        <v>6</v>
      </c>
      <c r="J23" s="21">
        <v>1</v>
      </c>
      <c r="K23" s="21">
        <v>1</v>
      </c>
      <c r="L23" s="21">
        <v>7</v>
      </c>
      <c r="M23" s="24">
        <f t="shared" si="0"/>
        <v>17</v>
      </c>
      <c r="N23" s="10">
        <f t="shared" si="1"/>
        <v>0.47222222222222221</v>
      </c>
      <c r="O23" s="11" t="s">
        <v>278</v>
      </c>
    </row>
    <row r="24" spans="1:15" x14ac:dyDescent="0.25">
      <c r="A24" s="15" t="s">
        <v>361</v>
      </c>
      <c r="B24" s="13" t="s">
        <v>241</v>
      </c>
      <c r="C24" s="13" t="s">
        <v>236</v>
      </c>
      <c r="D24" s="12">
        <v>11</v>
      </c>
      <c r="E24" s="12" t="s">
        <v>362</v>
      </c>
      <c r="F24" s="12" t="s">
        <v>385</v>
      </c>
      <c r="G24" s="5" t="s">
        <v>363</v>
      </c>
      <c r="H24" s="14">
        <v>1</v>
      </c>
      <c r="I24" s="14">
        <v>6</v>
      </c>
      <c r="J24" s="14">
        <v>1</v>
      </c>
      <c r="K24" s="14">
        <v>1</v>
      </c>
      <c r="L24" s="14">
        <v>6</v>
      </c>
      <c r="M24" s="24">
        <f t="shared" si="0"/>
        <v>15</v>
      </c>
      <c r="N24" s="10">
        <f t="shared" si="1"/>
        <v>0.41666666666666669</v>
      </c>
      <c r="O24" s="11" t="s">
        <v>278</v>
      </c>
    </row>
    <row r="25" spans="1:15" x14ac:dyDescent="0.25">
      <c r="A25" s="15" t="s">
        <v>366</v>
      </c>
      <c r="B25" s="13" t="s">
        <v>367</v>
      </c>
      <c r="C25" s="13" t="s">
        <v>368</v>
      </c>
      <c r="D25" s="12">
        <v>24</v>
      </c>
      <c r="E25" s="12" t="s">
        <v>362</v>
      </c>
      <c r="F25" s="12" t="s">
        <v>385</v>
      </c>
      <c r="G25" s="5" t="s">
        <v>363</v>
      </c>
      <c r="H25" s="14">
        <v>1</v>
      </c>
      <c r="I25" s="14">
        <v>5</v>
      </c>
      <c r="J25" s="14">
        <v>2</v>
      </c>
      <c r="K25" s="14">
        <v>1</v>
      </c>
      <c r="L25" s="14">
        <v>6</v>
      </c>
      <c r="M25" s="24">
        <f t="shared" si="0"/>
        <v>15</v>
      </c>
      <c r="N25" s="10">
        <f t="shared" si="1"/>
        <v>0.41666666666666669</v>
      </c>
      <c r="O25" s="11" t="s">
        <v>278</v>
      </c>
    </row>
    <row r="26" spans="1:15" x14ac:dyDescent="0.25">
      <c r="A26" s="17" t="s">
        <v>386</v>
      </c>
      <c r="B26" s="17" t="s">
        <v>74</v>
      </c>
      <c r="C26" s="17" t="s">
        <v>345</v>
      </c>
      <c r="D26" s="18">
        <v>23</v>
      </c>
      <c r="E26" s="19" t="s">
        <v>358</v>
      </c>
      <c r="F26" s="12" t="s">
        <v>385</v>
      </c>
      <c r="G26" s="4" t="s">
        <v>357</v>
      </c>
      <c r="H26" s="14">
        <v>1</v>
      </c>
      <c r="I26" s="14">
        <v>6</v>
      </c>
      <c r="J26" s="14">
        <v>1</v>
      </c>
      <c r="K26" s="14">
        <v>1</v>
      </c>
      <c r="L26" s="14">
        <v>6</v>
      </c>
      <c r="M26" s="24">
        <f t="shared" si="0"/>
        <v>15</v>
      </c>
      <c r="N26" s="10">
        <f t="shared" si="1"/>
        <v>0.41666666666666669</v>
      </c>
      <c r="O26" s="11" t="s">
        <v>278</v>
      </c>
    </row>
    <row r="27" spans="1:15" x14ac:dyDescent="0.25">
      <c r="A27" s="5" t="s">
        <v>346</v>
      </c>
      <c r="B27" s="5" t="s">
        <v>347</v>
      </c>
      <c r="C27" s="5" t="s">
        <v>147</v>
      </c>
      <c r="D27" s="12">
        <v>27</v>
      </c>
      <c r="E27" s="7" t="s">
        <v>358</v>
      </c>
      <c r="F27" s="7" t="s">
        <v>360</v>
      </c>
      <c r="G27" s="4" t="s">
        <v>357</v>
      </c>
      <c r="H27" s="14">
        <v>2</v>
      </c>
      <c r="I27" s="14">
        <v>2</v>
      </c>
      <c r="J27" s="14">
        <v>0</v>
      </c>
      <c r="K27" s="14">
        <v>1</v>
      </c>
      <c r="L27" s="14">
        <v>9</v>
      </c>
      <c r="M27" s="24">
        <f t="shared" si="0"/>
        <v>14</v>
      </c>
      <c r="N27" s="10">
        <f t="shared" si="1"/>
        <v>0.3888888888888889</v>
      </c>
      <c r="O27" s="11" t="s">
        <v>278</v>
      </c>
    </row>
    <row r="28" spans="1:15" x14ac:dyDescent="0.25">
      <c r="A28" s="17" t="s">
        <v>371</v>
      </c>
      <c r="B28" s="17" t="s">
        <v>146</v>
      </c>
      <c r="C28" s="17" t="s">
        <v>40</v>
      </c>
      <c r="D28" s="18">
        <v>14</v>
      </c>
      <c r="E28" s="19" t="s">
        <v>362</v>
      </c>
      <c r="F28" s="12" t="s">
        <v>385</v>
      </c>
      <c r="G28" s="5" t="s">
        <v>363</v>
      </c>
      <c r="H28" s="21">
        <v>1</v>
      </c>
      <c r="I28" s="21">
        <v>4</v>
      </c>
      <c r="J28" s="21">
        <v>1</v>
      </c>
      <c r="K28" s="21">
        <v>1</v>
      </c>
      <c r="L28" s="21">
        <v>5</v>
      </c>
      <c r="M28" s="24">
        <f t="shared" si="0"/>
        <v>12</v>
      </c>
      <c r="N28" s="10">
        <f t="shared" si="1"/>
        <v>0.33333333333333331</v>
      </c>
      <c r="O28" s="11" t="s">
        <v>278</v>
      </c>
    </row>
    <row r="29" spans="1:15" x14ac:dyDescent="0.25">
      <c r="A29" s="5" t="s">
        <v>354</v>
      </c>
      <c r="B29" s="5" t="s">
        <v>355</v>
      </c>
      <c r="C29" s="5" t="s">
        <v>356</v>
      </c>
      <c r="D29" s="12">
        <v>26</v>
      </c>
      <c r="E29" s="7" t="s">
        <v>358</v>
      </c>
      <c r="F29" s="7" t="s">
        <v>360</v>
      </c>
      <c r="G29" s="4" t="s">
        <v>357</v>
      </c>
      <c r="H29" s="14">
        <v>3</v>
      </c>
      <c r="I29" s="14">
        <v>1</v>
      </c>
      <c r="J29" s="14">
        <v>2</v>
      </c>
      <c r="K29" s="14">
        <v>1</v>
      </c>
      <c r="L29" s="14">
        <v>0</v>
      </c>
      <c r="M29" s="24">
        <f t="shared" si="0"/>
        <v>7</v>
      </c>
      <c r="N29" s="10">
        <f t="shared" si="1"/>
        <v>0.19444444444444445</v>
      </c>
      <c r="O29" s="11" t="s">
        <v>278</v>
      </c>
    </row>
    <row r="30" spans="1:15" x14ac:dyDescent="0.25">
      <c r="A30" s="17" t="s">
        <v>337</v>
      </c>
      <c r="B30" s="17" t="s">
        <v>338</v>
      </c>
      <c r="C30" s="17" t="s">
        <v>85</v>
      </c>
      <c r="D30" s="18">
        <v>3</v>
      </c>
      <c r="E30" s="19" t="s">
        <v>358</v>
      </c>
      <c r="F30" s="12" t="s">
        <v>385</v>
      </c>
      <c r="G30" s="4" t="s">
        <v>357</v>
      </c>
      <c r="H30" s="14">
        <v>3</v>
      </c>
      <c r="I30" s="14">
        <v>1</v>
      </c>
      <c r="J30" s="14">
        <v>2</v>
      </c>
      <c r="K30" s="14">
        <v>1</v>
      </c>
      <c r="L30" s="14">
        <v>0</v>
      </c>
      <c r="M30" s="24">
        <f t="shared" si="0"/>
        <v>7</v>
      </c>
      <c r="N30" s="10">
        <f t="shared" si="1"/>
        <v>0.19444444444444445</v>
      </c>
      <c r="O30" s="11" t="s">
        <v>278</v>
      </c>
    </row>
    <row r="31" spans="1:15" x14ac:dyDescent="0.25">
      <c r="A31" s="15" t="s">
        <v>348</v>
      </c>
      <c r="B31" s="13" t="s">
        <v>349</v>
      </c>
      <c r="C31" s="13" t="s">
        <v>350</v>
      </c>
      <c r="D31" s="12">
        <v>28</v>
      </c>
      <c r="E31" s="7" t="s">
        <v>358</v>
      </c>
      <c r="F31" s="7" t="s">
        <v>360</v>
      </c>
      <c r="G31" s="4" t="s">
        <v>357</v>
      </c>
      <c r="H31" s="14">
        <v>2</v>
      </c>
      <c r="I31" s="14">
        <v>0</v>
      </c>
      <c r="J31" s="14">
        <v>2</v>
      </c>
      <c r="K31" s="14">
        <v>1</v>
      </c>
      <c r="L31" s="14">
        <v>0</v>
      </c>
      <c r="M31" s="24">
        <f t="shared" si="0"/>
        <v>5</v>
      </c>
      <c r="N31" s="10">
        <f t="shared" si="1"/>
        <v>0.1388888888888889</v>
      </c>
      <c r="O31" s="11" t="s">
        <v>278</v>
      </c>
    </row>
    <row r="32" spans="1:15" x14ac:dyDescent="0.25">
      <c r="A32" s="4" t="s">
        <v>351</v>
      </c>
      <c r="B32" s="4" t="s">
        <v>352</v>
      </c>
      <c r="C32" s="4" t="s">
        <v>353</v>
      </c>
      <c r="D32" s="6">
        <v>13</v>
      </c>
      <c r="E32" s="7" t="s">
        <v>358</v>
      </c>
      <c r="F32" s="7" t="s">
        <v>360</v>
      </c>
      <c r="G32" s="4" t="s">
        <v>357</v>
      </c>
      <c r="H32" s="8">
        <v>3</v>
      </c>
      <c r="I32" s="8">
        <v>0</v>
      </c>
      <c r="J32" s="8">
        <v>0</v>
      </c>
      <c r="K32" s="8">
        <v>2</v>
      </c>
      <c r="L32" s="8">
        <v>0</v>
      </c>
      <c r="M32" s="24">
        <f t="shared" si="0"/>
        <v>5</v>
      </c>
      <c r="N32" s="10">
        <f t="shared" si="1"/>
        <v>0.1388888888888889</v>
      </c>
      <c r="O32" s="11" t="s">
        <v>278</v>
      </c>
    </row>
    <row r="33" spans="1:15" x14ac:dyDescent="0.25">
      <c r="A33" s="17" t="s">
        <v>208</v>
      </c>
      <c r="B33" s="17" t="s">
        <v>167</v>
      </c>
      <c r="C33" s="17" t="s">
        <v>79</v>
      </c>
      <c r="D33" s="18">
        <v>24</v>
      </c>
      <c r="E33" s="19" t="s">
        <v>358</v>
      </c>
      <c r="F33" s="12" t="s">
        <v>385</v>
      </c>
      <c r="G33" s="4" t="s">
        <v>357</v>
      </c>
      <c r="H33" s="14">
        <v>2</v>
      </c>
      <c r="I33" s="14">
        <v>0</v>
      </c>
      <c r="J33" s="14">
        <v>2</v>
      </c>
      <c r="K33" s="14">
        <v>1</v>
      </c>
      <c r="L33" s="14">
        <v>0</v>
      </c>
      <c r="M33" s="24">
        <f t="shared" si="0"/>
        <v>5</v>
      </c>
      <c r="N33" s="10">
        <f t="shared" si="1"/>
        <v>0.1388888888888889</v>
      </c>
      <c r="O33" s="11" t="s">
        <v>278</v>
      </c>
    </row>
  </sheetData>
  <sortState ref="A4:N33">
    <sortCondition descending="1" ref="N4:N33"/>
  </sortState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sqref="A1:O1"/>
    </sheetView>
  </sheetViews>
  <sheetFormatPr defaultRowHeight="15" x14ac:dyDescent="0.25"/>
  <cols>
    <col min="1" max="1" width="11.7109375" bestFit="1" customWidth="1"/>
    <col min="2" max="2" width="10.5703125" customWidth="1"/>
    <col min="3" max="3" width="14.5703125" customWidth="1"/>
    <col min="4" max="4" width="8.42578125" bestFit="1" customWidth="1"/>
    <col min="6" max="6" width="10.85546875" bestFit="1" customWidth="1"/>
    <col min="7" max="7" width="33.85546875" bestFit="1" customWidth="1"/>
    <col min="15" max="15" width="12.85546875" bestFit="1" customWidth="1"/>
  </cols>
  <sheetData>
    <row r="1" spans="1:15" ht="23.25" x14ac:dyDescent="0.25">
      <c r="A1" s="43" t="s">
        <v>389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5">
      <c r="A4" s="5" t="s">
        <v>299</v>
      </c>
      <c r="B4" s="5" t="s">
        <v>228</v>
      </c>
      <c r="C4" s="5" t="s">
        <v>141</v>
      </c>
      <c r="D4" s="12">
        <v>8</v>
      </c>
      <c r="E4" s="12" t="s">
        <v>313</v>
      </c>
      <c r="F4" s="12" t="s">
        <v>81</v>
      </c>
      <c r="G4" s="13" t="s">
        <v>148</v>
      </c>
      <c r="H4" s="38">
        <v>3</v>
      </c>
      <c r="I4" s="38">
        <v>5</v>
      </c>
      <c r="J4" s="38">
        <v>3</v>
      </c>
      <c r="K4" s="38">
        <v>2</v>
      </c>
      <c r="L4" s="38">
        <v>9</v>
      </c>
      <c r="M4" s="24">
        <f t="shared" ref="M4:M33" si="0">SUM(H4:L4)</f>
        <v>22</v>
      </c>
      <c r="N4" s="10">
        <f t="shared" ref="N4:N33" si="1">M4/36</f>
        <v>0.61111111111111116</v>
      </c>
      <c r="O4" s="11" t="s">
        <v>279</v>
      </c>
    </row>
    <row r="5" spans="1:15" x14ac:dyDescent="0.25">
      <c r="A5" s="5" t="s">
        <v>310</v>
      </c>
      <c r="B5" s="17" t="s">
        <v>312</v>
      </c>
      <c r="C5" s="17" t="s">
        <v>91</v>
      </c>
      <c r="D5" s="18">
        <v>14</v>
      </c>
      <c r="E5" s="19" t="s">
        <v>313</v>
      </c>
      <c r="F5" s="12" t="s">
        <v>81</v>
      </c>
      <c r="G5" s="5" t="s">
        <v>148</v>
      </c>
      <c r="H5" s="38">
        <v>2</v>
      </c>
      <c r="I5" s="38">
        <v>5</v>
      </c>
      <c r="J5" s="38">
        <v>3</v>
      </c>
      <c r="K5" s="38">
        <v>2</v>
      </c>
      <c r="L5" s="38">
        <v>7</v>
      </c>
      <c r="M5" s="24">
        <f t="shared" si="0"/>
        <v>19</v>
      </c>
      <c r="N5" s="10">
        <f t="shared" si="1"/>
        <v>0.52777777777777779</v>
      </c>
      <c r="O5" s="11" t="s">
        <v>327</v>
      </c>
    </row>
    <row r="6" spans="1:15" x14ac:dyDescent="0.25">
      <c r="A6" s="5" t="s">
        <v>388</v>
      </c>
      <c r="B6" s="13" t="s">
        <v>307</v>
      </c>
      <c r="C6" s="13" t="s">
        <v>308</v>
      </c>
      <c r="D6" s="12">
        <v>11</v>
      </c>
      <c r="E6" s="12" t="s">
        <v>313</v>
      </c>
      <c r="F6" s="7" t="s">
        <v>81</v>
      </c>
      <c r="G6" s="5" t="s">
        <v>148</v>
      </c>
      <c r="H6" s="36">
        <v>3</v>
      </c>
      <c r="I6" s="36">
        <v>5</v>
      </c>
      <c r="J6" s="36">
        <v>1</v>
      </c>
      <c r="K6" s="36">
        <v>1</v>
      </c>
      <c r="L6" s="36">
        <v>6</v>
      </c>
      <c r="M6" s="24">
        <f t="shared" si="0"/>
        <v>16</v>
      </c>
      <c r="N6" s="10">
        <f t="shared" si="1"/>
        <v>0.44444444444444442</v>
      </c>
      <c r="O6" s="11" t="s">
        <v>278</v>
      </c>
    </row>
    <row r="7" spans="1:15" x14ac:dyDescent="0.25">
      <c r="A7" s="17" t="s">
        <v>319</v>
      </c>
      <c r="B7" s="17" t="s">
        <v>321</v>
      </c>
      <c r="C7" s="17" t="s">
        <v>322</v>
      </c>
      <c r="D7" s="18">
        <v>17</v>
      </c>
      <c r="E7" s="19" t="s">
        <v>316</v>
      </c>
      <c r="F7" s="12" t="s">
        <v>81</v>
      </c>
      <c r="G7" s="13" t="s">
        <v>31</v>
      </c>
      <c r="H7" s="21">
        <v>1</v>
      </c>
      <c r="I7" s="21">
        <v>3</v>
      </c>
      <c r="J7" s="21">
        <v>1</v>
      </c>
      <c r="K7" s="21">
        <v>2</v>
      </c>
      <c r="L7" s="21">
        <v>5</v>
      </c>
      <c r="M7" s="24">
        <f t="shared" si="0"/>
        <v>12</v>
      </c>
      <c r="N7" s="10">
        <f t="shared" si="1"/>
        <v>0.33333333333333331</v>
      </c>
      <c r="O7" s="11" t="s">
        <v>278</v>
      </c>
    </row>
    <row r="8" spans="1:15" x14ac:dyDescent="0.25">
      <c r="A8" s="17" t="s">
        <v>320</v>
      </c>
      <c r="B8" s="17" t="s">
        <v>156</v>
      </c>
      <c r="C8" s="17" t="s">
        <v>324</v>
      </c>
      <c r="D8" s="18">
        <v>18</v>
      </c>
      <c r="E8" s="19" t="s">
        <v>316</v>
      </c>
      <c r="F8" s="12" t="s">
        <v>81</v>
      </c>
      <c r="G8" s="13" t="s">
        <v>31</v>
      </c>
      <c r="H8" s="21">
        <v>0</v>
      </c>
      <c r="I8" s="21">
        <v>3</v>
      </c>
      <c r="J8" s="21">
        <v>2</v>
      </c>
      <c r="K8" s="21">
        <v>1</v>
      </c>
      <c r="L8" s="21">
        <v>6</v>
      </c>
      <c r="M8" s="24">
        <f t="shared" si="0"/>
        <v>12</v>
      </c>
      <c r="N8" s="10">
        <f t="shared" si="1"/>
        <v>0.33333333333333331</v>
      </c>
      <c r="O8" s="11" t="s">
        <v>278</v>
      </c>
    </row>
    <row r="9" spans="1:15" x14ac:dyDescent="0.25">
      <c r="A9" s="17" t="s">
        <v>311</v>
      </c>
      <c r="B9" s="17" t="s">
        <v>315</v>
      </c>
      <c r="C9" s="17" t="s">
        <v>96</v>
      </c>
      <c r="D9" s="18">
        <v>15</v>
      </c>
      <c r="E9" s="19" t="s">
        <v>316</v>
      </c>
      <c r="F9" s="12" t="s">
        <v>81</v>
      </c>
      <c r="G9" s="13" t="s">
        <v>31</v>
      </c>
      <c r="H9" s="21">
        <v>2</v>
      </c>
      <c r="I9" s="21">
        <v>2</v>
      </c>
      <c r="J9" s="21">
        <v>2</v>
      </c>
      <c r="K9" s="21">
        <v>2</v>
      </c>
      <c r="L9" s="21">
        <v>3</v>
      </c>
      <c r="M9" s="24">
        <f t="shared" si="0"/>
        <v>11</v>
      </c>
      <c r="N9" s="10">
        <f t="shared" si="1"/>
        <v>0.30555555555555558</v>
      </c>
      <c r="O9" s="11" t="s">
        <v>278</v>
      </c>
    </row>
    <row r="10" spans="1:15" x14ac:dyDescent="0.25">
      <c r="A10" s="17" t="s">
        <v>323</v>
      </c>
      <c r="B10" s="17" t="s">
        <v>326</v>
      </c>
      <c r="C10" s="17" t="s">
        <v>34</v>
      </c>
      <c r="D10" s="18">
        <v>19</v>
      </c>
      <c r="E10" s="19" t="s">
        <v>316</v>
      </c>
      <c r="F10" s="12" t="s">
        <v>81</v>
      </c>
      <c r="G10" s="13" t="s">
        <v>31</v>
      </c>
      <c r="H10" s="21">
        <v>1</v>
      </c>
      <c r="I10" s="21">
        <v>4</v>
      </c>
      <c r="J10" s="21">
        <v>1</v>
      </c>
      <c r="K10" s="21">
        <v>2</v>
      </c>
      <c r="L10" s="21">
        <v>3</v>
      </c>
      <c r="M10" s="24">
        <f t="shared" si="0"/>
        <v>11</v>
      </c>
      <c r="N10" s="10">
        <f t="shared" si="1"/>
        <v>0.30555555555555558</v>
      </c>
      <c r="O10" s="11" t="s">
        <v>278</v>
      </c>
    </row>
    <row r="11" spans="1:15" x14ac:dyDescent="0.25">
      <c r="A11" s="17" t="s">
        <v>325</v>
      </c>
      <c r="B11" s="17" t="s">
        <v>326</v>
      </c>
      <c r="C11" s="17" t="s">
        <v>34</v>
      </c>
      <c r="D11" s="18">
        <v>20</v>
      </c>
      <c r="E11" s="19" t="s">
        <v>316</v>
      </c>
      <c r="F11" s="12" t="s">
        <v>81</v>
      </c>
      <c r="G11" s="13" t="s">
        <v>31</v>
      </c>
      <c r="H11" s="21">
        <v>1</v>
      </c>
      <c r="I11" s="21">
        <v>4</v>
      </c>
      <c r="J11" s="21">
        <v>1</v>
      </c>
      <c r="K11" s="21">
        <v>2</v>
      </c>
      <c r="L11" s="21">
        <v>3</v>
      </c>
      <c r="M11" s="24">
        <f t="shared" si="0"/>
        <v>11</v>
      </c>
      <c r="N11" s="10">
        <f t="shared" si="1"/>
        <v>0.30555555555555558</v>
      </c>
      <c r="O11" s="11" t="s">
        <v>278</v>
      </c>
    </row>
    <row r="12" spans="1:15" x14ac:dyDescent="0.25">
      <c r="A12" s="4" t="s">
        <v>291</v>
      </c>
      <c r="B12" s="4" t="s">
        <v>125</v>
      </c>
      <c r="C12" s="4" t="s">
        <v>171</v>
      </c>
      <c r="D12" s="6">
        <v>1</v>
      </c>
      <c r="E12" s="7" t="s">
        <v>313</v>
      </c>
      <c r="F12" s="7" t="s">
        <v>81</v>
      </c>
      <c r="G12" s="4" t="s">
        <v>148</v>
      </c>
      <c r="H12" s="37">
        <v>3</v>
      </c>
      <c r="I12" s="37">
        <v>2</v>
      </c>
      <c r="J12" s="37">
        <v>1</v>
      </c>
      <c r="K12" s="37">
        <v>1</v>
      </c>
      <c r="L12" s="37">
        <v>3</v>
      </c>
      <c r="M12" s="24">
        <f t="shared" si="0"/>
        <v>10</v>
      </c>
      <c r="N12" s="10">
        <f t="shared" si="1"/>
        <v>0.27777777777777779</v>
      </c>
      <c r="O12" s="11" t="s">
        <v>278</v>
      </c>
    </row>
    <row r="13" spans="1:15" x14ac:dyDescent="0.25">
      <c r="A13" s="4" t="s">
        <v>293</v>
      </c>
      <c r="B13" s="4" t="s">
        <v>98</v>
      </c>
      <c r="C13" s="4" t="s">
        <v>141</v>
      </c>
      <c r="D13" s="6">
        <v>3</v>
      </c>
      <c r="E13" s="7" t="s">
        <v>313</v>
      </c>
      <c r="F13" s="7" t="s">
        <v>81</v>
      </c>
      <c r="G13" s="4" t="s">
        <v>148</v>
      </c>
      <c r="H13" s="37">
        <v>3</v>
      </c>
      <c r="I13" s="37">
        <v>2</v>
      </c>
      <c r="J13" s="37">
        <v>1</v>
      </c>
      <c r="K13" s="37">
        <v>1</v>
      </c>
      <c r="L13" s="37">
        <v>3</v>
      </c>
      <c r="M13" s="24">
        <f t="shared" si="0"/>
        <v>10</v>
      </c>
      <c r="N13" s="10">
        <f t="shared" si="1"/>
        <v>0.27777777777777779</v>
      </c>
      <c r="O13" s="11" t="s">
        <v>278</v>
      </c>
    </row>
    <row r="14" spans="1:15" x14ac:dyDescent="0.25">
      <c r="A14" s="5" t="s">
        <v>295</v>
      </c>
      <c r="B14" s="5" t="s">
        <v>108</v>
      </c>
      <c r="C14" s="5" t="s">
        <v>52</v>
      </c>
      <c r="D14" s="12">
        <v>5</v>
      </c>
      <c r="E14" s="12" t="s">
        <v>313</v>
      </c>
      <c r="F14" s="12" t="s">
        <v>81</v>
      </c>
      <c r="G14" s="13" t="s">
        <v>148</v>
      </c>
      <c r="H14" s="37">
        <v>3</v>
      </c>
      <c r="I14" s="37">
        <v>2</v>
      </c>
      <c r="J14" s="37">
        <v>1</v>
      </c>
      <c r="K14" s="37">
        <v>1</v>
      </c>
      <c r="L14" s="37">
        <v>3</v>
      </c>
      <c r="M14" s="24">
        <f t="shared" si="0"/>
        <v>10</v>
      </c>
      <c r="N14" s="10">
        <f t="shared" si="1"/>
        <v>0.27777777777777779</v>
      </c>
      <c r="O14" s="11" t="s">
        <v>278</v>
      </c>
    </row>
    <row r="15" spans="1:15" x14ac:dyDescent="0.25">
      <c r="A15" s="15" t="s">
        <v>306</v>
      </c>
      <c r="B15" s="5" t="s">
        <v>59</v>
      </c>
      <c r="C15" s="5" t="s">
        <v>182</v>
      </c>
      <c r="D15" s="12">
        <v>12</v>
      </c>
      <c r="E15" s="23" t="s">
        <v>313</v>
      </c>
      <c r="F15" s="12" t="s">
        <v>81</v>
      </c>
      <c r="G15" s="13" t="s">
        <v>148</v>
      </c>
      <c r="H15" s="38">
        <v>0</v>
      </c>
      <c r="I15" s="38">
        <v>3</v>
      </c>
      <c r="J15" s="38">
        <v>2</v>
      </c>
      <c r="K15" s="38">
        <v>2</v>
      </c>
      <c r="L15" s="38">
        <v>3</v>
      </c>
      <c r="M15" s="24">
        <f t="shared" si="0"/>
        <v>10</v>
      </c>
      <c r="N15" s="10">
        <f t="shared" si="1"/>
        <v>0.27777777777777779</v>
      </c>
      <c r="O15" s="11" t="s">
        <v>278</v>
      </c>
    </row>
    <row r="16" spans="1:15" x14ac:dyDescent="0.25">
      <c r="A16" s="5" t="s">
        <v>292</v>
      </c>
      <c r="B16" s="5" t="s">
        <v>74</v>
      </c>
      <c r="C16" s="5" t="s">
        <v>201</v>
      </c>
      <c r="D16" s="12">
        <v>2</v>
      </c>
      <c r="E16" s="12" t="s">
        <v>313</v>
      </c>
      <c r="F16" s="12" t="s">
        <v>81</v>
      </c>
      <c r="G16" s="13" t="s">
        <v>148</v>
      </c>
      <c r="H16" s="36">
        <v>0</v>
      </c>
      <c r="I16" s="36">
        <v>3</v>
      </c>
      <c r="J16" s="36">
        <v>1</v>
      </c>
      <c r="K16" s="36">
        <v>2</v>
      </c>
      <c r="L16" s="36">
        <v>3</v>
      </c>
      <c r="M16" s="24">
        <f t="shared" si="0"/>
        <v>9</v>
      </c>
      <c r="N16" s="10">
        <f t="shared" si="1"/>
        <v>0.25</v>
      </c>
      <c r="O16" s="11" t="s">
        <v>278</v>
      </c>
    </row>
    <row r="17" spans="1:15" x14ac:dyDescent="0.25">
      <c r="A17" s="5" t="s">
        <v>296</v>
      </c>
      <c r="B17" s="5" t="s">
        <v>140</v>
      </c>
      <c r="C17" s="5" t="s">
        <v>141</v>
      </c>
      <c r="D17" s="12">
        <v>6</v>
      </c>
      <c r="E17" s="12" t="s">
        <v>313</v>
      </c>
      <c r="F17" s="12" t="s">
        <v>81</v>
      </c>
      <c r="G17" s="13" t="s">
        <v>148</v>
      </c>
      <c r="H17" s="38">
        <v>0</v>
      </c>
      <c r="I17" s="38">
        <v>3</v>
      </c>
      <c r="J17" s="38">
        <v>0</v>
      </c>
      <c r="K17" s="38">
        <v>2</v>
      </c>
      <c r="L17" s="38">
        <v>4</v>
      </c>
      <c r="M17" s="24">
        <f t="shared" si="0"/>
        <v>9</v>
      </c>
      <c r="N17" s="10">
        <f t="shared" si="1"/>
        <v>0.25</v>
      </c>
      <c r="O17" s="11" t="s">
        <v>278</v>
      </c>
    </row>
    <row r="18" spans="1:15" x14ac:dyDescent="0.25">
      <c r="A18" s="17" t="s">
        <v>314</v>
      </c>
      <c r="B18" s="17" t="s">
        <v>45</v>
      </c>
      <c r="C18" s="17" t="s">
        <v>103</v>
      </c>
      <c r="D18" s="18">
        <v>16</v>
      </c>
      <c r="E18" s="19" t="s">
        <v>316</v>
      </c>
      <c r="F18" s="7" t="s">
        <v>81</v>
      </c>
      <c r="G18" s="13" t="s">
        <v>31</v>
      </c>
      <c r="H18" s="21">
        <v>1</v>
      </c>
      <c r="I18" s="21">
        <v>3</v>
      </c>
      <c r="J18" s="21">
        <v>0</v>
      </c>
      <c r="K18" s="21">
        <v>2</v>
      </c>
      <c r="L18" s="21">
        <v>3</v>
      </c>
      <c r="M18" s="24">
        <f t="shared" si="0"/>
        <v>9</v>
      </c>
      <c r="N18" s="10">
        <f t="shared" si="1"/>
        <v>0.25</v>
      </c>
      <c r="O18" s="11" t="s">
        <v>278</v>
      </c>
    </row>
    <row r="19" spans="1:15" x14ac:dyDescent="0.25">
      <c r="A19" s="4" t="s">
        <v>294</v>
      </c>
      <c r="B19" s="4" t="s">
        <v>95</v>
      </c>
      <c r="C19" s="4" t="s">
        <v>130</v>
      </c>
      <c r="D19" s="6">
        <v>4</v>
      </c>
      <c r="E19" s="7" t="s">
        <v>313</v>
      </c>
      <c r="F19" s="7" t="s">
        <v>81</v>
      </c>
      <c r="G19" s="4" t="s">
        <v>148</v>
      </c>
      <c r="H19" s="37">
        <v>1</v>
      </c>
      <c r="I19" s="37">
        <v>2</v>
      </c>
      <c r="J19" s="37">
        <v>1</v>
      </c>
      <c r="K19" s="37">
        <v>1</v>
      </c>
      <c r="L19" s="37">
        <v>3</v>
      </c>
      <c r="M19" s="24">
        <f t="shared" si="0"/>
        <v>8</v>
      </c>
      <c r="N19" s="10">
        <f t="shared" si="1"/>
        <v>0.22222222222222221</v>
      </c>
      <c r="O19" s="11" t="s">
        <v>278</v>
      </c>
    </row>
    <row r="20" spans="1:15" x14ac:dyDescent="0.25">
      <c r="A20" s="22" t="s">
        <v>309</v>
      </c>
      <c r="B20" s="5" t="s">
        <v>69</v>
      </c>
      <c r="C20" s="5" t="s">
        <v>218</v>
      </c>
      <c r="D20" s="12">
        <v>13</v>
      </c>
      <c r="E20" s="23" t="s">
        <v>313</v>
      </c>
      <c r="F20" s="7" t="s">
        <v>81</v>
      </c>
      <c r="G20" s="13" t="s">
        <v>148</v>
      </c>
      <c r="H20" s="36">
        <v>0</v>
      </c>
      <c r="I20" s="36">
        <v>2</v>
      </c>
      <c r="J20" s="36">
        <v>1</v>
      </c>
      <c r="K20" s="36">
        <v>1</v>
      </c>
      <c r="L20" s="36">
        <v>3</v>
      </c>
      <c r="M20" s="24">
        <f t="shared" si="0"/>
        <v>7</v>
      </c>
      <c r="N20" s="10">
        <f t="shared" si="1"/>
        <v>0.19444444444444445</v>
      </c>
      <c r="O20" s="11" t="s">
        <v>278</v>
      </c>
    </row>
    <row r="21" spans="1:15" x14ac:dyDescent="0.25">
      <c r="A21" s="4" t="s">
        <v>297</v>
      </c>
      <c r="B21" s="4" t="s">
        <v>298</v>
      </c>
      <c r="C21" s="4" t="s">
        <v>109</v>
      </c>
      <c r="D21" s="6">
        <v>7</v>
      </c>
      <c r="E21" s="7" t="s">
        <v>313</v>
      </c>
      <c r="F21" s="7" t="s">
        <v>81</v>
      </c>
      <c r="G21" s="4" t="s">
        <v>148</v>
      </c>
      <c r="H21" s="37">
        <v>0</v>
      </c>
      <c r="I21" s="37">
        <v>2</v>
      </c>
      <c r="J21" s="37">
        <v>2</v>
      </c>
      <c r="K21" s="37">
        <v>1</v>
      </c>
      <c r="L21" s="37">
        <v>0</v>
      </c>
      <c r="M21" s="24">
        <f t="shared" si="0"/>
        <v>5</v>
      </c>
      <c r="N21" s="10">
        <f t="shared" si="1"/>
        <v>0.1388888888888889</v>
      </c>
      <c r="O21" s="11" t="s">
        <v>278</v>
      </c>
    </row>
    <row r="22" spans="1:15" x14ac:dyDescent="0.25">
      <c r="A22" s="17" t="s">
        <v>303</v>
      </c>
      <c r="B22" s="5" t="s">
        <v>304</v>
      </c>
      <c r="C22" s="5" t="s">
        <v>305</v>
      </c>
      <c r="D22" s="12">
        <v>10</v>
      </c>
      <c r="E22" s="12" t="s">
        <v>313</v>
      </c>
      <c r="F22" s="12" t="s">
        <v>81</v>
      </c>
      <c r="G22" s="13" t="s">
        <v>148</v>
      </c>
      <c r="H22" s="36">
        <v>0</v>
      </c>
      <c r="I22" s="36">
        <v>2</v>
      </c>
      <c r="J22" s="36">
        <v>1</v>
      </c>
      <c r="K22" s="36">
        <v>2</v>
      </c>
      <c r="L22" s="36">
        <v>0</v>
      </c>
      <c r="M22" s="24">
        <f t="shared" si="0"/>
        <v>5</v>
      </c>
      <c r="N22" s="10">
        <f t="shared" si="1"/>
        <v>0.1388888888888889</v>
      </c>
      <c r="O22" s="11" t="s">
        <v>278</v>
      </c>
    </row>
    <row r="23" spans="1:15" x14ac:dyDescent="0.25">
      <c r="A23" s="15" t="s">
        <v>300</v>
      </c>
      <c r="B23" s="13" t="s">
        <v>301</v>
      </c>
      <c r="C23" s="13" t="s">
        <v>302</v>
      </c>
      <c r="D23" s="12">
        <v>9</v>
      </c>
      <c r="E23" s="12" t="s">
        <v>313</v>
      </c>
      <c r="F23" s="12" t="s">
        <v>81</v>
      </c>
      <c r="G23" s="5" t="s">
        <v>148</v>
      </c>
      <c r="H23" s="36">
        <v>0</v>
      </c>
      <c r="I23" s="36">
        <v>1</v>
      </c>
      <c r="J23" s="36">
        <v>1</v>
      </c>
      <c r="K23" s="36">
        <v>1</v>
      </c>
      <c r="L23" s="36">
        <v>1</v>
      </c>
      <c r="M23" s="24">
        <f t="shared" si="0"/>
        <v>4</v>
      </c>
      <c r="N23" s="10">
        <f t="shared" si="1"/>
        <v>0.1111111111111111</v>
      </c>
      <c r="O23" s="11" t="s">
        <v>278</v>
      </c>
    </row>
    <row r="24" spans="1:15" x14ac:dyDescent="0.25">
      <c r="A24" s="17"/>
      <c r="B24" s="17"/>
      <c r="C24" s="17"/>
      <c r="D24" s="18"/>
      <c r="E24" s="19"/>
      <c r="F24" s="12"/>
      <c r="G24" s="13"/>
      <c r="H24" s="21"/>
      <c r="I24" s="21"/>
      <c r="J24" s="21"/>
      <c r="K24" s="21"/>
      <c r="L24" s="21"/>
      <c r="M24" s="24">
        <f t="shared" si="0"/>
        <v>0</v>
      </c>
      <c r="N24" s="10">
        <f t="shared" si="1"/>
        <v>0</v>
      </c>
      <c r="O24" s="11"/>
    </row>
    <row r="25" spans="1:15" x14ac:dyDescent="0.25">
      <c r="A25" s="17"/>
      <c r="B25" s="17"/>
      <c r="C25" s="17"/>
      <c r="D25" s="18"/>
      <c r="E25" s="19"/>
      <c r="F25" s="12"/>
      <c r="G25" s="13"/>
      <c r="H25" s="21"/>
      <c r="I25" s="21"/>
      <c r="J25" s="21"/>
      <c r="K25" s="21"/>
      <c r="L25" s="21"/>
      <c r="M25" s="24">
        <f t="shared" si="0"/>
        <v>0</v>
      </c>
      <c r="N25" s="10">
        <f t="shared" si="1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13"/>
      <c r="H26" s="21"/>
      <c r="I26" s="21"/>
      <c r="J26" s="21"/>
      <c r="K26" s="21"/>
      <c r="L26" s="21"/>
      <c r="M26" s="24">
        <f t="shared" si="0"/>
        <v>0</v>
      </c>
      <c r="N26" s="10">
        <f t="shared" si="1"/>
        <v>0</v>
      </c>
      <c r="O26" s="11"/>
    </row>
    <row r="27" spans="1:15" x14ac:dyDescent="0.25">
      <c r="A27" s="17"/>
      <c r="B27" s="17"/>
      <c r="C27" s="17"/>
      <c r="D27" s="18"/>
      <c r="E27" s="19"/>
      <c r="F27" s="12"/>
      <c r="G27" s="20"/>
      <c r="H27" s="21"/>
      <c r="I27" s="21"/>
      <c r="J27" s="21"/>
      <c r="K27" s="21"/>
      <c r="L27" s="21"/>
      <c r="M27" s="24">
        <f t="shared" si="0"/>
        <v>0</v>
      </c>
      <c r="N27" s="10">
        <f t="shared" si="1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0"/>
        <v>0</v>
      </c>
      <c r="N28" s="10">
        <f t="shared" si="1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0"/>
        <v>0</v>
      </c>
      <c r="N29" s="10">
        <f t="shared" si="1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  <row r="34" spans="1:15" ht="15.75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5"/>
      <c r="N34" s="35"/>
      <c r="O34" s="35"/>
    </row>
  </sheetData>
  <sortState ref="A4:O34">
    <sortCondition descending="1" ref="N4:N34"/>
  </sortState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sqref="A1:O1"/>
    </sheetView>
  </sheetViews>
  <sheetFormatPr defaultRowHeight="15" x14ac:dyDescent="0.25"/>
  <cols>
    <col min="1" max="1" width="15.5703125" customWidth="1"/>
    <col min="2" max="2" width="12.42578125" customWidth="1"/>
    <col min="3" max="3" width="15" customWidth="1"/>
    <col min="4" max="4" width="8.42578125" bestFit="1" customWidth="1"/>
    <col min="6" max="6" width="14.7109375" customWidth="1"/>
    <col min="7" max="7" width="34.140625" customWidth="1"/>
    <col min="15" max="15" width="12.85546875" bestFit="1" customWidth="1"/>
  </cols>
  <sheetData>
    <row r="1" spans="1:15" ht="23.25" x14ac:dyDescent="0.25">
      <c r="A1" s="43" t="s">
        <v>389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5">
      <c r="A4" s="22" t="s">
        <v>249</v>
      </c>
      <c r="B4" s="5" t="s">
        <v>250</v>
      </c>
      <c r="C4" s="5" t="s">
        <v>52</v>
      </c>
      <c r="D4" s="12">
        <v>15</v>
      </c>
      <c r="E4" s="23" t="s">
        <v>251</v>
      </c>
      <c r="F4" s="12" t="s">
        <v>30</v>
      </c>
      <c r="G4" s="13" t="s">
        <v>148</v>
      </c>
      <c r="H4" s="12">
        <v>3</v>
      </c>
      <c r="I4" s="12">
        <v>8</v>
      </c>
      <c r="J4" s="12">
        <v>3</v>
      </c>
      <c r="K4" s="12">
        <v>5</v>
      </c>
      <c r="L4" s="12">
        <v>8</v>
      </c>
      <c r="M4" s="24">
        <f t="shared" ref="M4:M33" si="0">SUM(H4:L4)</f>
        <v>27</v>
      </c>
      <c r="N4" s="10">
        <f t="shared" ref="N4:N33" si="1">M4/36</f>
        <v>0.75</v>
      </c>
      <c r="O4" s="11" t="s">
        <v>279</v>
      </c>
    </row>
    <row r="5" spans="1:15" x14ac:dyDescent="0.25">
      <c r="A5" s="5" t="s">
        <v>232</v>
      </c>
      <c r="B5" s="5" t="s">
        <v>56</v>
      </c>
      <c r="C5" s="5" t="s">
        <v>171</v>
      </c>
      <c r="D5" s="12">
        <v>5</v>
      </c>
      <c r="E5" s="12" t="s">
        <v>251</v>
      </c>
      <c r="F5" s="12" t="s">
        <v>30</v>
      </c>
      <c r="G5" s="13" t="s">
        <v>148</v>
      </c>
      <c r="H5" s="12">
        <v>3</v>
      </c>
      <c r="I5" s="12">
        <v>7</v>
      </c>
      <c r="J5" s="12">
        <v>1</v>
      </c>
      <c r="K5" s="12">
        <v>3</v>
      </c>
      <c r="L5" s="12">
        <v>7</v>
      </c>
      <c r="M5" s="24">
        <f t="shared" si="0"/>
        <v>21</v>
      </c>
      <c r="N5" s="10">
        <f t="shared" si="1"/>
        <v>0.58333333333333337</v>
      </c>
      <c r="O5" s="11" t="s">
        <v>280</v>
      </c>
    </row>
    <row r="6" spans="1:15" x14ac:dyDescent="0.25">
      <c r="A6" s="15" t="s">
        <v>243</v>
      </c>
      <c r="B6" s="13" t="s">
        <v>244</v>
      </c>
      <c r="C6" s="13" t="s">
        <v>201</v>
      </c>
      <c r="D6" s="12">
        <v>11</v>
      </c>
      <c r="E6" s="12" t="s">
        <v>251</v>
      </c>
      <c r="F6" s="12" t="s">
        <v>30</v>
      </c>
      <c r="G6" s="5" t="s">
        <v>148</v>
      </c>
      <c r="H6" s="12">
        <v>1</v>
      </c>
      <c r="I6" s="12">
        <v>5</v>
      </c>
      <c r="J6" s="12">
        <v>2</v>
      </c>
      <c r="K6" s="12">
        <v>2</v>
      </c>
      <c r="L6" s="12">
        <v>8</v>
      </c>
      <c r="M6" s="24">
        <f t="shared" si="0"/>
        <v>18</v>
      </c>
      <c r="N6" s="10">
        <f t="shared" si="1"/>
        <v>0.5</v>
      </c>
      <c r="O6" s="11" t="s">
        <v>280</v>
      </c>
    </row>
    <row r="7" spans="1:15" x14ac:dyDescent="0.25">
      <c r="A7" s="5" t="s">
        <v>226</v>
      </c>
      <c r="B7" s="5" t="s">
        <v>56</v>
      </c>
      <c r="C7" s="5" t="s">
        <v>57</v>
      </c>
      <c r="D7" s="12">
        <v>2</v>
      </c>
      <c r="E7" s="12" t="s">
        <v>251</v>
      </c>
      <c r="F7" s="12" t="s">
        <v>30</v>
      </c>
      <c r="G7" s="13" t="s">
        <v>148</v>
      </c>
      <c r="H7" s="12">
        <v>3</v>
      </c>
      <c r="I7" s="12">
        <v>8</v>
      </c>
      <c r="J7" s="12">
        <v>1</v>
      </c>
      <c r="K7" s="12">
        <v>5</v>
      </c>
      <c r="L7" s="12">
        <v>0</v>
      </c>
      <c r="M7" s="24">
        <f t="shared" si="0"/>
        <v>17</v>
      </c>
      <c r="N7" s="10">
        <f t="shared" si="1"/>
        <v>0.47222222222222221</v>
      </c>
      <c r="O7" s="11" t="s">
        <v>278</v>
      </c>
    </row>
    <row r="8" spans="1:15" x14ac:dyDescent="0.25">
      <c r="A8" s="22" t="s">
        <v>254</v>
      </c>
      <c r="B8" s="5" t="s">
        <v>119</v>
      </c>
      <c r="C8" s="5" t="s">
        <v>77</v>
      </c>
      <c r="D8" s="12">
        <v>16</v>
      </c>
      <c r="E8" s="12" t="s">
        <v>255</v>
      </c>
      <c r="F8" s="12" t="s">
        <v>30</v>
      </c>
      <c r="G8" s="13" t="s">
        <v>117</v>
      </c>
      <c r="H8" s="34">
        <v>0</v>
      </c>
      <c r="I8" s="34">
        <v>1</v>
      </c>
      <c r="J8" s="34">
        <v>3</v>
      </c>
      <c r="K8" s="34">
        <v>5</v>
      </c>
      <c r="L8" s="34">
        <v>6</v>
      </c>
      <c r="M8" s="24">
        <f t="shared" si="0"/>
        <v>15</v>
      </c>
      <c r="N8" s="10">
        <f t="shared" si="1"/>
        <v>0.41666666666666669</v>
      </c>
      <c r="O8" s="11" t="s">
        <v>278</v>
      </c>
    </row>
    <row r="9" spans="1:15" ht="17.45" customHeight="1" x14ac:dyDescent="0.25">
      <c r="A9" s="4" t="s">
        <v>227</v>
      </c>
      <c r="B9" s="4" t="s">
        <v>228</v>
      </c>
      <c r="C9" s="4" t="s">
        <v>229</v>
      </c>
      <c r="D9" s="6">
        <v>3</v>
      </c>
      <c r="E9" s="7" t="s">
        <v>251</v>
      </c>
      <c r="F9" s="7" t="s">
        <v>30</v>
      </c>
      <c r="G9" s="4" t="s">
        <v>148</v>
      </c>
      <c r="H9" s="6">
        <v>3</v>
      </c>
      <c r="I9" s="6">
        <v>2</v>
      </c>
      <c r="J9" s="6">
        <v>1</v>
      </c>
      <c r="K9" s="6">
        <v>5</v>
      </c>
      <c r="L9" s="6">
        <v>3</v>
      </c>
      <c r="M9" s="24">
        <f t="shared" si="0"/>
        <v>14</v>
      </c>
      <c r="N9" s="10">
        <f t="shared" si="1"/>
        <v>0.3888888888888889</v>
      </c>
      <c r="O9" s="11" t="s">
        <v>278</v>
      </c>
    </row>
    <row r="10" spans="1:15" x14ac:dyDescent="0.25">
      <c r="A10" s="5" t="s">
        <v>233</v>
      </c>
      <c r="B10" s="5" t="s">
        <v>165</v>
      </c>
      <c r="C10" s="5" t="s">
        <v>201</v>
      </c>
      <c r="D10" s="12">
        <v>7</v>
      </c>
      <c r="E10" s="12" t="s">
        <v>251</v>
      </c>
      <c r="F10" s="12" t="s">
        <v>30</v>
      </c>
      <c r="G10" s="13" t="s">
        <v>148</v>
      </c>
      <c r="H10" s="12">
        <v>3</v>
      </c>
      <c r="I10" s="12">
        <v>1</v>
      </c>
      <c r="J10" s="12">
        <v>3</v>
      </c>
      <c r="K10" s="12">
        <v>2</v>
      </c>
      <c r="L10" s="12">
        <v>5</v>
      </c>
      <c r="M10" s="24">
        <f t="shared" si="0"/>
        <v>14</v>
      </c>
      <c r="N10" s="10">
        <f t="shared" si="1"/>
        <v>0.3888888888888889</v>
      </c>
      <c r="O10" s="11" t="s">
        <v>278</v>
      </c>
    </row>
    <row r="11" spans="1:15" x14ac:dyDescent="0.25">
      <c r="A11" s="5" t="s">
        <v>134</v>
      </c>
      <c r="B11" s="5" t="s">
        <v>167</v>
      </c>
      <c r="C11" s="5" t="s">
        <v>184</v>
      </c>
      <c r="D11" s="12">
        <v>6</v>
      </c>
      <c r="E11" s="12" t="s">
        <v>251</v>
      </c>
      <c r="F11" s="12" t="s">
        <v>30</v>
      </c>
      <c r="G11" s="13" t="s">
        <v>148</v>
      </c>
      <c r="H11" s="12">
        <v>3</v>
      </c>
      <c r="I11" s="12">
        <v>5</v>
      </c>
      <c r="J11" s="12">
        <v>1</v>
      </c>
      <c r="K11" s="12">
        <v>3</v>
      </c>
      <c r="L11" s="12">
        <v>0</v>
      </c>
      <c r="M11" s="24">
        <f t="shared" si="0"/>
        <v>12</v>
      </c>
      <c r="N11" s="10">
        <f t="shared" si="1"/>
        <v>0.33333333333333331</v>
      </c>
      <c r="O11" s="11" t="s">
        <v>278</v>
      </c>
    </row>
    <row r="12" spans="1:15" x14ac:dyDescent="0.25">
      <c r="A12" s="5" t="s">
        <v>259</v>
      </c>
      <c r="B12" s="5" t="s">
        <v>119</v>
      </c>
      <c r="C12" s="5" t="s">
        <v>93</v>
      </c>
      <c r="D12" s="12">
        <v>18</v>
      </c>
      <c r="E12" s="23" t="s">
        <v>255</v>
      </c>
      <c r="F12" s="23" t="s">
        <v>30</v>
      </c>
      <c r="G12" s="13" t="s">
        <v>117</v>
      </c>
      <c r="H12" s="34">
        <v>3</v>
      </c>
      <c r="I12" s="34">
        <v>0</v>
      </c>
      <c r="J12" s="34">
        <v>2</v>
      </c>
      <c r="K12" s="34">
        <v>4</v>
      </c>
      <c r="L12" s="34">
        <v>3</v>
      </c>
      <c r="M12" s="24">
        <f t="shared" si="0"/>
        <v>12</v>
      </c>
      <c r="N12" s="10">
        <f t="shared" si="1"/>
        <v>0.33333333333333331</v>
      </c>
      <c r="O12" s="11" t="s">
        <v>278</v>
      </c>
    </row>
    <row r="13" spans="1:15" x14ac:dyDescent="0.25">
      <c r="A13" s="17" t="s">
        <v>260</v>
      </c>
      <c r="B13" s="17" t="s">
        <v>261</v>
      </c>
      <c r="C13" s="17" t="s">
        <v>43</v>
      </c>
      <c r="D13" s="18">
        <v>19</v>
      </c>
      <c r="E13" s="19" t="s">
        <v>255</v>
      </c>
      <c r="F13" s="19" t="s">
        <v>30</v>
      </c>
      <c r="G13" s="20" t="s">
        <v>117</v>
      </c>
      <c r="H13" s="18">
        <v>2</v>
      </c>
      <c r="I13" s="18">
        <v>2</v>
      </c>
      <c r="J13" s="18">
        <v>0</v>
      </c>
      <c r="K13" s="18">
        <v>5</v>
      </c>
      <c r="L13" s="18">
        <v>3</v>
      </c>
      <c r="M13" s="24">
        <f t="shared" si="0"/>
        <v>12</v>
      </c>
      <c r="N13" s="10">
        <f t="shared" si="1"/>
        <v>0.33333333333333331</v>
      </c>
      <c r="O13" s="11" t="s">
        <v>278</v>
      </c>
    </row>
    <row r="14" spans="1:15" ht="16.5" customHeight="1" x14ac:dyDescent="0.25">
      <c r="A14" s="4" t="s">
        <v>71</v>
      </c>
      <c r="B14" s="4" t="s">
        <v>45</v>
      </c>
      <c r="C14" s="4" t="s">
        <v>57</v>
      </c>
      <c r="D14" s="6">
        <v>1</v>
      </c>
      <c r="E14" s="7" t="s">
        <v>251</v>
      </c>
      <c r="F14" s="7" t="s">
        <v>30</v>
      </c>
      <c r="G14" s="4" t="s">
        <v>148</v>
      </c>
      <c r="H14" s="6">
        <v>0</v>
      </c>
      <c r="I14" s="6">
        <v>2</v>
      </c>
      <c r="J14" s="6">
        <v>0</v>
      </c>
      <c r="K14" s="6">
        <v>3</v>
      </c>
      <c r="L14" s="6">
        <v>6</v>
      </c>
      <c r="M14" s="24">
        <f t="shared" si="0"/>
        <v>11</v>
      </c>
      <c r="N14" s="10">
        <f t="shared" si="1"/>
        <v>0.30555555555555558</v>
      </c>
      <c r="O14" s="11" t="s">
        <v>278</v>
      </c>
    </row>
    <row r="15" spans="1:15" x14ac:dyDescent="0.25">
      <c r="A15" s="5" t="s">
        <v>256</v>
      </c>
      <c r="B15" s="5" t="s">
        <v>257</v>
      </c>
      <c r="C15" s="5" t="s">
        <v>258</v>
      </c>
      <c r="D15" s="12">
        <v>17</v>
      </c>
      <c r="E15" s="23" t="s">
        <v>255</v>
      </c>
      <c r="F15" s="12" t="s">
        <v>30</v>
      </c>
      <c r="G15" s="13" t="s">
        <v>117</v>
      </c>
      <c r="H15" s="34">
        <v>0</v>
      </c>
      <c r="I15" s="34">
        <v>1</v>
      </c>
      <c r="J15" s="34">
        <v>0</v>
      </c>
      <c r="K15" s="34">
        <v>5</v>
      </c>
      <c r="L15" s="34">
        <v>5</v>
      </c>
      <c r="M15" s="24">
        <f t="shared" si="0"/>
        <v>11</v>
      </c>
      <c r="N15" s="10">
        <f t="shared" si="1"/>
        <v>0.30555555555555558</v>
      </c>
      <c r="O15" s="11" t="s">
        <v>278</v>
      </c>
    </row>
    <row r="16" spans="1:15" ht="12.95" customHeight="1" x14ac:dyDescent="0.25">
      <c r="A16" s="4" t="s">
        <v>237</v>
      </c>
      <c r="B16" s="4" t="s">
        <v>238</v>
      </c>
      <c r="C16" s="4" t="s">
        <v>239</v>
      </c>
      <c r="D16" s="6">
        <v>9</v>
      </c>
      <c r="E16" s="7" t="s">
        <v>251</v>
      </c>
      <c r="F16" s="7" t="s">
        <v>30</v>
      </c>
      <c r="G16" s="4" t="s">
        <v>148</v>
      </c>
      <c r="H16" s="6">
        <v>0</v>
      </c>
      <c r="I16" s="6">
        <v>3</v>
      </c>
      <c r="J16" s="6">
        <v>2</v>
      </c>
      <c r="K16" s="6">
        <v>1</v>
      </c>
      <c r="L16" s="6">
        <v>4</v>
      </c>
      <c r="M16" s="24">
        <f t="shared" si="0"/>
        <v>10</v>
      </c>
      <c r="N16" s="10">
        <f t="shared" si="1"/>
        <v>0.27777777777777779</v>
      </c>
      <c r="O16" s="11" t="s">
        <v>278</v>
      </c>
    </row>
    <row r="17" spans="1:15" x14ac:dyDescent="0.25">
      <c r="A17" s="15" t="s">
        <v>248</v>
      </c>
      <c r="B17" s="13" t="s">
        <v>167</v>
      </c>
      <c r="C17" s="13" t="s">
        <v>37</v>
      </c>
      <c r="D17" s="12">
        <v>14</v>
      </c>
      <c r="E17" s="12" t="s">
        <v>251</v>
      </c>
      <c r="F17" s="12" t="s">
        <v>30</v>
      </c>
      <c r="G17" s="5" t="s">
        <v>148</v>
      </c>
      <c r="H17" s="12">
        <v>1</v>
      </c>
      <c r="I17" s="12">
        <v>3</v>
      </c>
      <c r="J17" s="12">
        <v>0</v>
      </c>
      <c r="K17" s="12">
        <v>3</v>
      </c>
      <c r="L17" s="12">
        <v>3</v>
      </c>
      <c r="M17" s="24">
        <f t="shared" si="0"/>
        <v>10</v>
      </c>
      <c r="N17" s="10">
        <f t="shared" si="1"/>
        <v>0.27777777777777779</v>
      </c>
      <c r="O17" s="11" t="s">
        <v>278</v>
      </c>
    </row>
    <row r="18" spans="1:15" x14ac:dyDescent="0.25">
      <c r="A18" s="17" t="s">
        <v>262</v>
      </c>
      <c r="B18" s="17" t="s">
        <v>263</v>
      </c>
      <c r="C18" s="17" t="s">
        <v>57</v>
      </c>
      <c r="D18" s="18">
        <v>20</v>
      </c>
      <c r="E18" s="19" t="s">
        <v>255</v>
      </c>
      <c r="F18" s="19" t="s">
        <v>30</v>
      </c>
      <c r="G18" s="20" t="s">
        <v>117</v>
      </c>
      <c r="H18" s="18">
        <v>0</v>
      </c>
      <c r="I18" s="18">
        <v>3</v>
      </c>
      <c r="J18" s="18">
        <v>1</v>
      </c>
      <c r="K18" s="18">
        <v>3</v>
      </c>
      <c r="L18" s="18">
        <v>3</v>
      </c>
      <c r="M18" s="24">
        <f t="shared" si="0"/>
        <v>10</v>
      </c>
      <c r="N18" s="10">
        <f t="shared" si="1"/>
        <v>0.27777777777777779</v>
      </c>
      <c r="O18" s="11" t="s">
        <v>278</v>
      </c>
    </row>
    <row r="19" spans="1:15" x14ac:dyDescent="0.25">
      <c r="A19" s="15" t="s">
        <v>234</v>
      </c>
      <c r="B19" s="13" t="s">
        <v>235</v>
      </c>
      <c r="C19" s="13" t="s">
        <v>236</v>
      </c>
      <c r="D19" s="12">
        <v>8</v>
      </c>
      <c r="E19" s="12" t="s">
        <v>251</v>
      </c>
      <c r="F19" s="12" t="s">
        <v>30</v>
      </c>
      <c r="G19" s="5" t="s">
        <v>148</v>
      </c>
      <c r="H19" s="12">
        <v>3</v>
      </c>
      <c r="I19" s="12">
        <v>2</v>
      </c>
      <c r="J19" s="12">
        <v>0</v>
      </c>
      <c r="K19" s="12">
        <v>1</v>
      </c>
      <c r="L19" s="12">
        <v>3</v>
      </c>
      <c r="M19" s="24">
        <f t="shared" si="0"/>
        <v>9</v>
      </c>
      <c r="N19" s="10">
        <f t="shared" si="1"/>
        <v>0.25</v>
      </c>
      <c r="O19" s="11" t="s">
        <v>278</v>
      </c>
    </row>
    <row r="20" spans="1:15" x14ac:dyDescent="0.25">
      <c r="A20" s="17" t="s">
        <v>73</v>
      </c>
      <c r="B20" s="17" t="s">
        <v>245</v>
      </c>
      <c r="C20" s="17" t="s">
        <v>57</v>
      </c>
      <c r="D20" s="18">
        <v>12</v>
      </c>
      <c r="E20" s="19" t="s">
        <v>251</v>
      </c>
      <c r="F20" s="19" t="s">
        <v>30</v>
      </c>
      <c r="G20" s="20" t="s">
        <v>148</v>
      </c>
      <c r="H20" s="18">
        <v>3</v>
      </c>
      <c r="I20" s="18">
        <v>4</v>
      </c>
      <c r="J20" s="18">
        <v>1</v>
      </c>
      <c r="K20" s="18">
        <v>1</v>
      </c>
      <c r="L20" s="18">
        <v>0</v>
      </c>
      <c r="M20" s="24">
        <f t="shared" si="0"/>
        <v>9</v>
      </c>
      <c r="N20" s="10">
        <f t="shared" si="1"/>
        <v>0.25</v>
      </c>
      <c r="O20" s="11" t="s">
        <v>278</v>
      </c>
    </row>
    <row r="21" spans="1:15" ht="16.5" customHeight="1" x14ac:dyDescent="0.25">
      <c r="A21" s="4" t="s">
        <v>230</v>
      </c>
      <c r="B21" s="4" t="s">
        <v>51</v>
      </c>
      <c r="C21" s="4" t="s">
        <v>231</v>
      </c>
      <c r="D21" s="6">
        <v>4</v>
      </c>
      <c r="E21" s="7" t="s">
        <v>251</v>
      </c>
      <c r="F21" s="7" t="s">
        <v>30</v>
      </c>
      <c r="G21" s="4" t="s">
        <v>148</v>
      </c>
      <c r="H21" s="6">
        <v>0</v>
      </c>
      <c r="I21" s="6">
        <v>4</v>
      </c>
      <c r="J21" s="6">
        <v>0</v>
      </c>
      <c r="K21" s="6">
        <v>3</v>
      </c>
      <c r="L21" s="6">
        <v>0</v>
      </c>
      <c r="M21" s="24">
        <f t="shared" si="0"/>
        <v>7</v>
      </c>
      <c r="N21" s="10">
        <f t="shared" si="1"/>
        <v>0.19444444444444445</v>
      </c>
      <c r="O21" s="11" t="s">
        <v>278</v>
      </c>
    </row>
    <row r="22" spans="1:15" x14ac:dyDescent="0.25">
      <c r="A22" s="5" t="s">
        <v>240</v>
      </c>
      <c r="B22" s="5" t="s">
        <v>241</v>
      </c>
      <c r="C22" s="5" t="s">
        <v>242</v>
      </c>
      <c r="D22" s="12">
        <v>10</v>
      </c>
      <c r="E22" s="12" t="s">
        <v>251</v>
      </c>
      <c r="F22" s="12" t="s">
        <v>30</v>
      </c>
      <c r="G22" s="13" t="s">
        <v>148</v>
      </c>
      <c r="H22" s="12">
        <v>0</v>
      </c>
      <c r="I22" s="12">
        <v>0</v>
      </c>
      <c r="J22" s="12">
        <v>1</v>
      </c>
      <c r="K22" s="12">
        <v>2</v>
      </c>
      <c r="L22" s="12">
        <v>3</v>
      </c>
      <c r="M22" s="24">
        <f t="shared" si="0"/>
        <v>6</v>
      </c>
      <c r="N22" s="10">
        <f t="shared" si="1"/>
        <v>0.16666666666666666</v>
      </c>
      <c r="O22" s="11" t="s">
        <v>278</v>
      </c>
    </row>
    <row r="23" spans="1:15" x14ac:dyDescent="0.25">
      <c r="A23" s="5" t="s">
        <v>246</v>
      </c>
      <c r="B23" s="5" t="s">
        <v>247</v>
      </c>
      <c r="C23" s="5" t="s">
        <v>242</v>
      </c>
      <c r="D23" s="12">
        <v>13</v>
      </c>
      <c r="E23" s="12" t="s">
        <v>251</v>
      </c>
      <c r="F23" s="12" t="s">
        <v>30</v>
      </c>
      <c r="G23" s="13" t="s">
        <v>148</v>
      </c>
      <c r="H23" s="12">
        <v>0</v>
      </c>
      <c r="I23" s="12">
        <v>1</v>
      </c>
      <c r="J23" s="12">
        <v>0</v>
      </c>
      <c r="K23" s="12">
        <v>2</v>
      </c>
      <c r="L23" s="12">
        <v>3</v>
      </c>
      <c r="M23" s="24">
        <f t="shared" si="0"/>
        <v>6</v>
      </c>
      <c r="N23" s="10">
        <f t="shared" si="1"/>
        <v>0.16666666666666666</v>
      </c>
      <c r="O23" s="11" t="s">
        <v>278</v>
      </c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0"/>
        <v>0</v>
      </c>
      <c r="N24" s="10">
        <f t="shared" si="1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0"/>
        <v>0</v>
      </c>
      <c r="N25" s="10">
        <f t="shared" si="1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0"/>
        <v>0</v>
      </c>
      <c r="N26" s="10">
        <f t="shared" si="1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0"/>
        <v>0</v>
      </c>
      <c r="N27" s="10">
        <f t="shared" si="1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0"/>
        <v>0</v>
      </c>
      <c r="N28" s="10">
        <f t="shared" si="1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0"/>
        <v>0</v>
      </c>
      <c r="N29" s="10">
        <f t="shared" si="1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</sheetData>
  <sortState ref="A4:O34">
    <sortCondition descending="1" ref="N4:N34"/>
  </sortState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sqref="A1:T1"/>
    </sheetView>
  </sheetViews>
  <sheetFormatPr defaultRowHeight="15" x14ac:dyDescent="0.25"/>
  <cols>
    <col min="1" max="1" width="12" customWidth="1"/>
    <col min="2" max="2" width="10.42578125" customWidth="1"/>
    <col min="3" max="3" width="15" customWidth="1"/>
    <col min="4" max="4" width="7.85546875" customWidth="1"/>
    <col min="5" max="5" width="6.140625" customWidth="1"/>
    <col min="6" max="6" width="11.7109375" customWidth="1"/>
    <col min="7" max="7" width="28.5703125" style="31" customWidth="1"/>
    <col min="8" max="8" width="7.7109375" customWidth="1"/>
    <col min="9" max="10" width="7.85546875" customWidth="1"/>
    <col min="11" max="11" width="7.7109375" customWidth="1"/>
    <col min="12" max="12" width="7.42578125" customWidth="1"/>
    <col min="13" max="13" width="7.85546875" customWidth="1"/>
    <col min="14" max="14" width="7.7109375" customWidth="1"/>
    <col min="15" max="15" width="6.5703125" customWidth="1"/>
    <col min="16" max="16" width="7.140625" customWidth="1"/>
    <col min="17" max="17" width="8.5703125" customWidth="1"/>
    <col min="18" max="18" width="7.85546875" customWidth="1"/>
    <col min="19" max="19" width="8.5703125" customWidth="1"/>
    <col min="20" max="20" width="12.85546875" bestFit="1" customWidth="1"/>
  </cols>
  <sheetData>
    <row r="1" spans="1:20" ht="23.25" x14ac:dyDescent="0.25">
      <c r="A1" s="43" t="s">
        <v>389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0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5" t="s">
        <v>16</v>
      </c>
      <c r="R2" s="3" t="s">
        <v>17</v>
      </c>
      <c r="S2" s="2" t="s">
        <v>18</v>
      </c>
      <c r="T2" s="3" t="s">
        <v>19</v>
      </c>
    </row>
    <row r="3" spans="1:20" ht="15" customHeight="1" x14ac:dyDescent="0.25">
      <c r="A3" s="5" t="s">
        <v>128</v>
      </c>
      <c r="B3" s="5" t="s">
        <v>177</v>
      </c>
      <c r="C3" s="5" t="s">
        <v>130</v>
      </c>
      <c r="D3" s="12">
        <v>7</v>
      </c>
      <c r="E3" s="12" t="s">
        <v>252</v>
      </c>
      <c r="F3" s="12" t="s">
        <v>30</v>
      </c>
      <c r="G3" s="5" t="s">
        <v>31</v>
      </c>
      <c r="H3" s="34">
        <v>3</v>
      </c>
      <c r="I3" s="34">
        <v>3</v>
      </c>
      <c r="J3" s="34">
        <v>2</v>
      </c>
      <c r="K3" s="34">
        <v>2</v>
      </c>
      <c r="L3" s="34">
        <v>3</v>
      </c>
      <c r="M3" s="34">
        <v>7</v>
      </c>
      <c r="N3" s="34">
        <v>4</v>
      </c>
      <c r="O3" s="34">
        <v>3</v>
      </c>
      <c r="P3" s="34">
        <v>2</v>
      </c>
      <c r="Q3" s="33">
        <v>9</v>
      </c>
      <c r="R3" s="24">
        <f t="shared" ref="R3:R32" si="0">SUM(H3:Q3)</f>
        <v>38</v>
      </c>
      <c r="S3" s="10">
        <f t="shared" ref="S3:S42" si="1">R3/70</f>
        <v>0.54285714285714282</v>
      </c>
      <c r="T3" s="11" t="s">
        <v>279</v>
      </c>
    </row>
    <row r="4" spans="1:20" ht="15" customHeight="1" x14ac:dyDescent="0.25">
      <c r="A4" s="17" t="s">
        <v>188</v>
      </c>
      <c r="B4" s="17" t="s">
        <v>189</v>
      </c>
      <c r="C4" s="17" t="s">
        <v>88</v>
      </c>
      <c r="D4" s="18">
        <v>12</v>
      </c>
      <c r="E4" s="19" t="s">
        <v>252</v>
      </c>
      <c r="F4" s="19" t="s">
        <v>30</v>
      </c>
      <c r="G4" s="17" t="s">
        <v>31</v>
      </c>
      <c r="H4" s="34">
        <v>3</v>
      </c>
      <c r="I4" s="34">
        <v>2</v>
      </c>
      <c r="J4" s="34">
        <v>2</v>
      </c>
      <c r="K4" s="34">
        <v>4</v>
      </c>
      <c r="L4" s="34">
        <v>0</v>
      </c>
      <c r="M4" s="34">
        <v>1</v>
      </c>
      <c r="N4" s="34">
        <v>1</v>
      </c>
      <c r="O4" s="34">
        <v>3</v>
      </c>
      <c r="P4" s="34">
        <v>3</v>
      </c>
      <c r="Q4" s="33">
        <v>6</v>
      </c>
      <c r="R4" s="24">
        <f t="shared" si="0"/>
        <v>25</v>
      </c>
      <c r="S4" s="10">
        <f t="shared" si="1"/>
        <v>0.35714285714285715</v>
      </c>
      <c r="T4" s="11" t="s">
        <v>278</v>
      </c>
    </row>
    <row r="5" spans="1:20" ht="15" customHeight="1" x14ac:dyDescent="0.25">
      <c r="A5" s="15" t="s">
        <v>178</v>
      </c>
      <c r="B5" s="13" t="s">
        <v>179</v>
      </c>
      <c r="C5" s="13" t="s">
        <v>180</v>
      </c>
      <c r="D5" s="12">
        <v>8</v>
      </c>
      <c r="E5" s="12" t="s">
        <v>252</v>
      </c>
      <c r="F5" s="12" t="s">
        <v>30</v>
      </c>
      <c r="G5" s="5" t="s">
        <v>31</v>
      </c>
      <c r="H5" s="34">
        <v>3</v>
      </c>
      <c r="I5" s="34">
        <v>0</v>
      </c>
      <c r="J5" s="34">
        <v>0</v>
      </c>
      <c r="K5" s="34">
        <v>0</v>
      </c>
      <c r="L5" s="34">
        <v>0</v>
      </c>
      <c r="M5" s="34">
        <v>4</v>
      </c>
      <c r="N5" s="34">
        <v>3</v>
      </c>
      <c r="O5" s="34">
        <v>3</v>
      </c>
      <c r="P5" s="34">
        <v>2</v>
      </c>
      <c r="Q5" s="33">
        <v>9</v>
      </c>
      <c r="R5" s="24">
        <f t="shared" si="0"/>
        <v>24</v>
      </c>
      <c r="S5" s="10">
        <f t="shared" si="1"/>
        <v>0.34285714285714286</v>
      </c>
      <c r="T5" s="11" t="s">
        <v>278</v>
      </c>
    </row>
    <row r="6" spans="1:20" ht="15" customHeight="1" x14ac:dyDescent="0.25">
      <c r="A6" s="22" t="s">
        <v>192</v>
      </c>
      <c r="B6" s="5" t="s">
        <v>193</v>
      </c>
      <c r="C6" s="5" t="s">
        <v>141</v>
      </c>
      <c r="D6" s="12">
        <v>15</v>
      </c>
      <c r="E6" s="23" t="s">
        <v>252</v>
      </c>
      <c r="F6" s="12" t="s">
        <v>30</v>
      </c>
      <c r="G6" s="5" t="s">
        <v>31</v>
      </c>
      <c r="H6" s="12">
        <v>2</v>
      </c>
      <c r="I6" s="12">
        <v>0</v>
      </c>
      <c r="J6" s="12">
        <v>0</v>
      </c>
      <c r="K6" s="12">
        <v>6</v>
      </c>
      <c r="L6" s="12">
        <v>0</v>
      </c>
      <c r="M6" s="12">
        <v>2</v>
      </c>
      <c r="N6" s="12">
        <v>2</v>
      </c>
      <c r="O6" s="12">
        <v>4</v>
      </c>
      <c r="P6" s="12">
        <v>2</v>
      </c>
      <c r="Q6" s="12">
        <v>6</v>
      </c>
      <c r="R6" s="24">
        <f t="shared" si="0"/>
        <v>24</v>
      </c>
      <c r="S6" s="10">
        <f t="shared" si="1"/>
        <v>0.34285714285714286</v>
      </c>
      <c r="T6" s="11" t="s">
        <v>278</v>
      </c>
    </row>
    <row r="7" spans="1:20" ht="15" customHeight="1" x14ac:dyDescent="0.25">
      <c r="A7" s="4" t="s">
        <v>181</v>
      </c>
      <c r="B7" s="4" t="s">
        <v>59</v>
      </c>
      <c r="C7" s="4" t="s">
        <v>182</v>
      </c>
      <c r="D7" s="6">
        <v>9</v>
      </c>
      <c r="E7" s="7" t="s">
        <v>252</v>
      </c>
      <c r="F7" s="7" t="s">
        <v>30</v>
      </c>
      <c r="G7" s="22" t="s">
        <v>31</v>
      </c>
      <c r="H7" s="32">
        <v>3</v>
      </c>
      <c r="I7" s="32">
        <v>2</v>
      </c>
      <c r="J7" s="32">
        <v>0</v>
      </c>
      <c r="K7" s="32">
        <v>0</v>
      </c>
      <c r="L7" s="32">
        <v>0</v>
      </c>
      <c r="M7" s="32">
        <v>4</v>
      </c>
      <c r="N7" s="32">
        <v>2</v>
      </c>
      <c r="O7" s="32">
        <v>2</v>
      </c>
      <c r="P7" s="32">
        <v>0</v>
      </c>
      <c r="Q7" s="33">
        <v>6</v>
      </c>
      <c r="R7" s="24">
        <f t="shared" si="0"/>
        <v>19</v>
      </c>
      <c r="S7" s="10">
        <f t="shared" si="1"/>
        <v>0.27142857142857141</v>
      </c>
      <c r="T7" s="11" t="s">
        <v>278</v>
      </c>
    </row>
    <row r="8" spans="1:20" ht="15" customHeight="1" x14ac:dyDescent="0.25">
      <c r="A8" s="22" t="s">
        <v>194</v>
      </c>
      <c r="B8" s="5" t="s">
        <v>195</v>
      </c>
      <c r="C8" s="5" t="s">
        <v>196</v>
      </c>
      <c r="D8" s="12">
        <v>16</v>
      </c>
      <c r="E8" s="12" t="s">
        <v>252</v>
      </c>
      <c r="F8" s="12" t="s">
        <v>30</v>
      </c>
      <c r="G8" s="5" t="s">
        <v>31</v>
      </c>
      <c r="H8" s="12">
        <v>3</v>
      </c>
      <c r="I8" s="12">
        <v>5</v>
      </c>
      <c r="J8" s="12">
        <v>2</v>
      </c>
      <c r="K8" s="12">
        <v>3</v>
      </c>
      <c r="L8" s="12">
        <v>0</v>
      </c>
      <c r="M8" s="12">
        <v>1</v>
      </c>
      <c r="N8" s="12">
        <v>1</v>
      </c>
      <c r="O8" s="12">
        <v>1</v>
      </c>
      <c r="P8" s="12">
        <v>0</v>
      </c>
      <c r="Q8" s="12">
        <v>3</v>
      </c>
      <c r="R8" s="24">
        <f t="shared" si="0"/>
        <v>19</v>
      </c>
      <c r="S8" s="10">
        <f t="shared" si="1"/>
        <v>0.27142857142857141</v>
      </c>
      <c r="T8" s="11" t="s">
        <v>278</v>
      </c>
    </row>
    <row r="9" spans="1:20" ht="15" customHeight="1" x14ac:dyDescent="0.25">
      <c r="A9" s="15" t="s">
        <v>185</v>
      </c>
      <c r="B9" s="13" t="s">
        <v>186</v>
      </c>
      <c r="C9" s="13" t="s">
        <v>187</v>
      </c>
      <c r="D9" s="12">
        <v>11</v>
      </c>
      <c r="E9" s="12" t="s">
        <v>252</v>
      </c>
      <c r="F9" s="12" t="s">
        <v>30</v>
      </c>
      <c r="G9" s="5" t="s">
        <v>31</v>
      </c>
      <c r="H9" s="34">
        <v>4</v>
      </c>
      <c r="I9" s="34">
        <v>2</v>
      </c>
      <c r="J9" s="34">
        <v>0</v>
      </c>
      <c r="K9" s="34">
        <v>4</v>
      </c>
      <c r="L9" s="34">
        <v>0</v>
      </c>
      <c r="M9" s="34">
        <v>3</v>
      </c>
      <c r="N9" s="34">
        <v>2</v>
      </c>
      <c r="O9" s="34">
        <v>2</v>
      </c>
      <c r="P9" s="34">
        <v>0</v>
      </c>
      <c r="Q9" s="33">
        <v>0</v>
      </c>
      <c r="R9" s="24">
        <f t="shared" si="0"/>
        <v>17</v>
      </c>
      <c r="S9" s="10">
        <f t="shared" si="1"/>
        <v>0.24285714285714285</v>
      </c>
      <c r="T9" s="11" t="s">
        <v>278</v>
      </c>
    </row>
    <row r="10" spans="1:20" ht="15" customHeight="1" x14ac:dyDescent="0.25">
      <c r="A10" s="5" t="s">
        <v>197</v>
      </c>
      <c r="B10" s="5" t="s">
        <v>59</v>
      </c>
      <c r="C10" s="5" t="s">
        <v>198</v>
      </c>
      <c r="D10" s="12">
        <v>17</v>
      </c>
      <c r="E10" s="23" t="s">
        <v>252</v>
      </c>
      <c r="F10" s="12" t="s">
        <v>30</v>
      </c>
      <c r="G10" s="5" t="s">
        <v>31</v>
      </c>
      <c r="H10" s="12">
        <v>3</v>
      </c>
      <c r="I10" s="12">
        <v>2</v>
      </c>
      <c r="J10" s="12">
        <v>2</v>
      </c>
      <c r="K10" s="12">
        <v>3</v>
      </c>
      <c r="L10" s="12">
        <v>0</v>
      </c>
      <c r="M10" s="12">
        <v>1</v>
      </c>
      <c r="N10" s="12">
        <v>2</v>
      </c>
      <c r="O10" s="12">
        <v>1</v>
      </c>
      <c r="P10" s="12">
        <v>0</v>
      </c>
      <c r="Q10" s="12">
        <v>3</v>
      </c>
      <c r="R10" s="24">
        <f t="shared" si="0"/>
        <v>17</v>
      </c>
      <c r="S10" s="10">
        <f t="shared" si="1"/>
        <v>0.24285714285714285</v>
      </c>
      <c r="T10" s="11" t="s">
        <v>278</v>
      </c>
    </row>
    <row r="11" spans="1:20" ht="15" customHeight="1" x14ac:dyDescent="0.25">
      <c r="A11" s="4" t="s">
        <v>230</v>
      </c>
      <c r="B11" s="4" t="s">
        <v>33</v>
      </c>
      <c r="C11" s="4" t="s">
        <v>231</v>
      </c>
      <c r="D11" s="6">
        <v>25</v>
      </c>
      <c r="E11" s="7" t="s">
        <v>277</v>
      </c>
      <c r="F11" s="19" t="s">
        <v>30</v>
      </c>
      <c r="G11" s="4" t="s">
        <v>117</v>
      </c>
      <c r="H11" s="6">
        <v>0</v>
      </c>
      <c r="I11" s="6">
        <v>3</v>
      </c>
      <c r="J11" s="6">
        <v>0</v>
      </c>
      <c r="K11" s="6">
        <v>2</v>
      </c>
      <c r="L11" s="6">
        <v>3</v>
      </c>
      <c r="M11" s="6">
        <v>1</v>
      </c>
      <c r="N11" s="6">
        <v>2</v>
      </c>
      <c r="O11" s="6">
        <v>1</v>
      </c>
      <c r="P11" s="6">
        <v>1</v>
      </c>
      <c r="Q11" s="6">
        <v>3</v>
      </c>
      <c r="R11" s="24">
        <f t="shared" si="0"/>
        <v>16</v>
      </c>
      <c r="S11" s="10">
        <f t="shared" si="1"/>
        <v>0.22857142857142856</v>
      </c>
      <c r="T11" s="11" t="s">
        <v>278</v>
      </c>
    </row>
    <row r="12" spans="1:20" ht="15" customHeight="1" x14ac:dyDescent="0.25">
      <c r="A12" s="4" t="s">
        <v>264</v>
      </c>
      <c r="B12" s="4" t="s">
        <v>140</v>
      </c>
      <c r="C12" s="4" t="s">
        <v>52</v>
      </c>
      <c r="D12" s="6">
        <v>22</v>
      </c>
      <c r="E12" s="7" t="s">
        <v>277</v>
      </c>
      <c r="F12" s="12" t="s">
        <v>30</v>
      </c>
      <c r="G12" s="4" t="s">
        <v>117</v>
      </c>
      <c r="H12" s="6">
        <v>1</v>
      </c>
      <c r="I12" s="6">
        <v>3</v>
      </c>
      <c r="J12" s="6">
        <v>2</v>
      </c>
      <c r="K12" s="6">
        <v>4</v>
      </c>
      <c r="L12" s="6">
        <v>3</v>
      </c>
      <c r="M12" s="6">
        <v>1</v>
      </c>
      <c r="N12" s="6">
        <v>0</v>
      </c>
      <c r="O12" s="6">
        <v>0</v>
      </c>
      <c r="P12" s="6">
        <v>1</v>
      </c>
      <c r="Q12" s="6">
        <v>0</v>
      </c>
      <c r="R12" s="24">
        <f t="shared" si="0"/>
        <v>15</v>
      </c>
      <c r="S12" s="10">
        <f t="shared" si="1"/>
        <v>0.21428571428571427</v>
      </c>
      <c r="T12" s="11" t="s">
        <v>278</v>
      </c>
    </row>
    <row r="13" spans="1:20" ht="15" customHeight="1" x14ac:dyDescent="0.25">
      <c r="A13" s="5" t="s">
        <v>190</v>
      </c>
      <c r="B13" s="5" t="s">
        <v>69</v>
      </c>
      <c r="C13" s="5" t="s">
        <v>37</v>
      </c>
      <c r="D13" s="12">
        <v>13</v>
      </c>
      <c r="E13" s="12" t="s">
        <v>252</v>
      </c>
      <c r="F13" s="12" t="s">
        <v>30</v>
      </c>
      <c r="G13" s="5" t="s">
        <v>31</v>
      </c>
      <c r="H13" s="34">
        <v>3</v>
      </c>
      <c r="I13" s="34">
        <v>1</v>
      </c>
      <c r="J13" s="34">
        <v>0</v>
      </c>
      <c r="K13" s="34">
        <v>2</v>
      </c>
      <c r="L13" s="34">
        <v>0</v>
      </c>
      <c r="M13" s="34">
        <v>2</v>
      </c>
      <c r="N13" s="34">
        <v>3</v>
      </c>
      <c r="O13" s="34">
        <v>2</v>
      </c>
      <c r="P13" s="34">
        <v>1</v>
      </c>
      <c r="Q13" s="33">
        <v>0</v>
      </c>
      <c r="R13" s="24">
        <f t="shared" si="0"/>
        <v>14</v>
      </c>
      <c r="S13" s="10">
        <f t="shared" si="1"/>
        <v>0.2</v>
      </c>
      <c r="T13" s="11" t="s">
        <v>278</v>
      </c>
    </row>
    <row r="14" spans="1:20" ht="15" customHeight="1" x14ac:dyDescent="0.25">
      <c r="A14" s="5" t="s">
        <v>197</v>
      </c>
      <c r="B14" s="5" t="s">
        <v>42</v>
      </c>
      <c r="C14" s="5" t="s">
        <v>198</v>
      </c>
      <c r="D14" s="12">
        <v>18</v>
      </c>
      <c r="E14" s="23" t="s">
        <v>252</v>
      </c>
      <c r="F14" s="23" t="s">
        <v>30</v>
      </c>
      <c r="G14" s="5" t="s">
        <v>31</v>
      </c>
      <c r="H14" s="12">
        <v>2</v>
      </c>
      <c r="I14" s="12">
        <v>3</v>
      </c>
      <c r="J14" s="12">
        <v>0</v>
      </c>
      <c r="K14" s="12">
        <v>4</v>
      </c>
      <c r="L14" s="12">
        <v>0</v>
      </c>
      <c r="M14" s="12">
        <v>2</v>
      </c>
      <c r="N14" s="12">
        <v>2</v>
      </c>
      <c r="O14" s="12">
        <v>1</v>
      </c>
      <c r="P14" s="12">
        <v>0</v>
      </c>
      <c r="Q14" s="12">
        <v>0</v>
      </c>
      <c r="R14" s="24">
        <f t="shared" si="0"/>
        <v>14</v>
      </c>
      <c r="S14" s="10">
        <f t="shared" si="1"/>
        <v>0.2</v>
      </c>
      <c r="T14" s="11" t="s">
        <v>278</v>
      </c>
    </row>
    <row r="15" spans="1:20" ht="15" customHeight="1" x14ac:dyDescent="0.25">
      <c r="A15" s="4" t="s">
        <v>170</v>
      </c>
      <c r="B15" s="4" t="s">
        <v>113</v>
      </c>
      <c r="C15" s="4" t="s">
        <v>171</v>
      </c>
      <c r="D15" s="6">
        <v>3</v>
      </c>
      <c r="E15" s="7" t="s">
        <v>252</v>
      </c>
      <c r="F15" s="7" t="s">
        <v>30</v>
      </c>
      <c r="G15" s="22" t="s">
        <v>31</v>
      </c>
      <c r="H15" s="32">
        <v>2</v>
      </c>
      <c r="I15" s="32">
        <v>2</v>
      </c>
      <c r="J15" s="32">
        <v>1</v>
      </c>
      <c r="K15" s="32">
        <v>2</v>
      </c>
      <c r="L15" s="32">
        <v>0</v>
      </c>
      <c r="M15" s="32">
        <v>1</v>
      </c>
      <c r="N15" s="32">
        <v>0</v>
      </c>
      <c r="O15" s="32">
        <v>2</v>
      </c>
      <c r="P15" s="32">
        <v>0</v>
      </c>
      <c r="Q15" s="33">
        <v>3</v>
      </c>
      <c r="R15" s="24">
        <f t="shared" si="0"/>
        <v>13</v>
      </c>
      <c r="S15" s="10">
        <f t="shared" si="1"/>
        <v>0.18571428571428572</v>
      </c>
      <c r="T15" s="11" t="s">
        <v>278</v>
      </c>
    </row>
    <row r="16" spans="1:20" ht="15" customHeight="1" x14ac:dyDescent="0.25">
      <c r="A16" s="5" t="s">
        <v>175</v>
      </c>
      <c r="B16" s="5" t="s">
        <v>176</v>
      </c>
      <c r="C16" s="5" t="s">
        <v>57</v>
      </c>
      <c r="D16" s="12">
        <v>6</v>
      </c>
      <c r="E16" s="12" t="s">
        <v>252</v>
      </c>
      <c r="F16" s="12" t="s">
        <v>30</v>
      </c>
      <c r="G16" s="5" t="s">
        <v>31</v>
      </c>
      <c r="H16" s="32">
        <v>1</v>
      </c>
      <c r="I16" s="32">
        <v>2</v>
      </c>
      <c r="J16" s="32">
        <v>0</v>
      </c>
      <c r="K16" s="32">
        <v>2</v>
      </c>
      <c r="L16" s="32">
        <v>0</v>
      </c>
      <c r="M16" s="32">
        <v>1</v>
      </c>
      <c r="N16" s="32">
        <v>2</v>
      </c>
      <c r="O16" s="32">
        <v>2</v>
      </c>
      <c r="P16" s="32">
        <v>0</v>
      </c>
      <c r="Q16" s="33">
        <v>3</v>
      </c>
      <c r="R16" s="24">
        <f t="shared" si="0"/>
        <v>13</v>
      </c>
      <c r="S16" s="10">
        <f t="shared" si="1"/>
        <v>0.18571428571428572</v>
      </c>
      <c r="T16" s="11" t="s">
        <v>278</v>
      </c>
    </row>
    <row r="17" spans="1:20" ht="15" customHeight="1" x14ac:dyDescent="0.25">
      <c r="A17" s="5" t="s">
        <v>134</v>
      </c>
      <c r="B17" s="5" t="s">
        <v>183</v>
      </c>
      <c r="C17" s="5" t="s">
        <v>184</v>
      </c>
      <c r="D17" s="12">
        <v>10</v>
      </c>
      <c r="E17" s="12" t="s">
        <v>252</v>
      </c>
      <c r="F17" s="12" t="s">
        <v>30</v>
      </c>
      <c r="G17" s="5" t="s">
        <v>31</v>
      </c>
      <c r="H17" s="34">
        <v>2</v>
      </c>
      <c r="I17" s="34">
        <v>3</v>
      </c>
      <c r="J17" s="34">
        <v>0</v>
      </c>
      <c r="K17" s="34">
        <v>0</v>
      </c>
      <c r="L17" s="34">
        <v>0</v>
      </c>
      <c r="M17" s="34">
        <v>3</v>
      </c>
      <c r="N17" s="34">
        <v>0</v>
      </c>
      <c r="O17" s="34">
        <v>3</v>
      </c>
      <c r="P17" s="34">
        <v>2</v>
      </c>
      <c r="Q17" s="33">
        <v>0</v>
      </c>
      <c r="R17" s="24">
        <f t="shared" si="0"/>
        <v>13</v>
      </c>
      <c r="S17" s="10">
        <f t="shared" si="1"/>
        <v>0.18571428571428572</v>
      </c>
      <c r="T17" s="11" t="s">
        <v>278</v>
      </c>
    </row>
    <row r="18" spans="1:20" ht="15" customHeight="1" x14ac:dyDescent="0.25">
      <c r="A18" s="15" t="s">
        <v>204</v>
      </c>
      <c r="B18" s="13" t="s">
        <v>69</v>
      </c>
      <c r="C18" s="13" t="s">
        <v>205</v>
      </c>
      <c r="D18" s="12">
        <v>14</v>
      </c>
      <c r="E18" s="12" t="s">
        <v>252</v>
      </c>
      <c r="F18" s="12" t="s">
        <v>30</v>
      </c>
      <c r="G18" s="5" t="s">
        <v>31</v>
      </c>
      <c r="H18" s="12">
        <v>2</v>
      </c>
      <c r="I18" s="12">
        <v>3</v>
      </c>
      <c r="J18" s="12">
        <v>0</v>
      </c>
      <c r="K18" s="12">
        <v>2</v>
      </c>
      <c r="L18" s="12">
        <v>0</v>
      </c>
      <c r="M18" s="12">
        <v>1</v>
      </c>
      <c r="N18" s="12">
        <v>1</v>
      </c>
      <c r="O18" s="12">
        <v>1</v>
      </c>
      <c r="P18" s="12">
        <v>0</v>
      </c>
      <c r="Q18" s="12">
        <v>3</v>
      </c>
      <c r="R18" s="24">
        <f t="shared" si="0"/>
        <v>13</v>
      </c>
      <c r="S18" s="10">
        <f t="shared" si="1"/>
        <v>0.18571428571428572</v>
      </c>
      <c r="T18" s="11" t="s">
        <v>278</v>
      </c>
    </row>
    <row r="19" spans="1:20" ht="15" customHeight="1" x14ac:dyDescent="0.25">
      <c r="A19" s="15" t="s">
        <v>166</v>
      </c>
      <c r="B19" s="13" t="s">
        <v>98</v>
      </c>
      <c r="C19" s="13" t="s">
        <v>49</v>
      </c>
      <c r="D19" s="12">
        <v>29</v>
      </c>
      <c r="E19" s="12" t="s">
        <v>277</v>
      </c>
      <c r="F19" s="19" t="s">
        <v>30</v>
      </c>
      <c r="G19" s="5" t="s">
        <v>117</v>
      </c>
      <c r="H19" s="12">
        <v>0</v>
      </c>
      <c r="I19" s="12">
        <v>4</v>
      </c>
      <c r="J19" s="12">
        <v>2</v>
      </c>
      <c r="K19" s="12">
        <v>2</v>
      </c>
      <c r="L19" s="12">
        <v>0</v>
      </c>
      <c r="M19" s="12">
        <v>2</v>
      </c>
      <c r="N19" s="12">
        <v>1</v>
      </c>
      <c r="O19" s="12">
        <v>2</v>
      </c>
      <c r="P19" s="12">
        <v>0</v>
      </c>
      <c r="Q19" s="12">
        <v>0</v>
      </c>
      <c r="R19" s="24">
        <f t="shared" si="0"/>
        <v>13</v>
      </c>
      <c r="S19" s="10">
        <f t="shared" si="1"/>
        <v>0.18571428571428572</v>
      </c>
      <c r="T19" s="11" t="s">
        <v>278</v>
      </c>
    </row>
    <row r="20" spans="1:20" ht="15" customHeight="1" x14ac:dyDescent="0.25">
      <c r="A20" s="4" t="s">
        <v>168</v>
      </c>
      <c r="B20" s="4" t="s">
        <v>33</v>
      </c>
      <c r="C20" s="4" t="s">
        <v>144</v>
      </c>
      <c r="D20" s="6">
        <v>1</v>
      </c>
      <c r="E20" s="7" t="s">
        <v>252</v>
      </c>
      <c r="F20" s="7" t="s">
        <v>30</v>
      </c>
      <c r="G20" s="22" t="s">
        <v>31</v>
      </c>
      <c r="H20" s="32">
        <v>0.5</v>
      </c>
      <c r="I20" s="32">
        <v>2</v>
      </c>
      <c r="J20" s="32">
        <v>1</v>
      </c>
      <c r="K20" s="32">
        <v>1</v>
      </c>
      <c r="L20" s="32">
        <v>1</v>
      </c>
      <c r="M20" s="32">
        <v>0</v>
      </c>
      <c r="N20" s="32">
        <v>2</v>
      </c>
      <c r="O20" s="32">
        <v>2</v>
      </c>
      <c r="P20" s="32">
        <v>1</v>
      </c>
      <c r="Q20" s="33">
        <v>2</v>
      </c>
      <c r="R20" s="24">
        <f t="shared" si="0"/>
        <v>12.5</v>
      </c>
      <c r="S20" s="10">
        <f t="shared" si="1"/>
        <v>0.17857142857142858</v>
      </c>
      <c r="T20" s="11" t="s">
        <v>278</v>
      </c>
    </row>
    <row r="21" spans="1:20" ht="15" customHeight="1" x14ac:dyDescent="0.25">
      <c r="A21" s="5" t="s">
        <v>265</v>
      </c>
      <c r="B21" s="5" t="s">
        <v>266</v>
      </c>
      <c r="C21" s="5" t="s">
        <v>267</v>
      </c>
      <c r="D21" s="12">
        <v>23</v>
      </c>
      <c r="E21" s="12" t="s">
        <v>277</v>
      </c>
      <c r="F21" s="23" t="s">
        <v>30</v>
      </c>
      <c r="G21" s="13" t="s">
        <v>117</v>
      </c>
      <c r="H21" s="12">
        <v>1</v>
      </c>
      <c r="I21" s="12">
        <v>2</v>
      </c>
      <c r="J21" s="12">
        <v>2</v>
      </c>
      <c r="K21" s="12">
        <v>2</v>
      </c>
      <c r="L21" s="12">
        <v>0</v>
      </c>
      <c r="M21" s="12">
        <v>2</v>
      </c>
      <c r="N21" s="12">
        <v>1</v>
      </c>
      <c r="O21" s="12">
        <v>1</v>
      </c>
      <c r="P21" s="12">
        <v>1</v>
      </c>
      <c r="Q21" s="12">
        <v>0</v>
      </c>
      <c r="R21" s="24">
        <f t="shared" si="0"/>
        <v>12</v>
      </c>
      <c r="S21" s="10">
        <f t="shared" si="1"/>
        <v>0.17142857142857143</v>
      </c>
      <c r="T21" s="11" t="s">
        <v>278</v>
      </c>
    </row>
    <row r="22" spans="1:20" ht="15" customHeight="1" x14ac:dyDescent="0.25">
      <c r="A22" s="4" t="s">
        <v>268</v>
      </c>
      <c r="B22" s="4" t="s">
        <v>269</v>
      </c>
      <c r="C22" s="4" t="s">
        <v>270</v>
      </c>
      <c r="D22" s="6">
        <v>24</v>
      </c>
      <c r="E22" s="7" t="s">
        <v>277</v>
      </c>
      <c r="F22" s="19" t="s">
        <v>30</v>
      </c>
      <c r="G22" s="4" t="s">
        <v>117</v>
      </c>
      <c r="H22" s="6">
        <v>0</v>
      </c>
      <c r="I22" s="6">
        <v>1</v>
      </c>
      <c r="J22" s="6">
        <v>0</v>
      </c>
      <c r="K22" s="6">
        <v>1</v>
      </c>
      <c r="L22" s="6">
        <v>3</v>
      </c>
      <c r="M22" s="6">
        <v>1</v>
      </c>
      <c r="N22" s="6">
        <v>0</v>
      </c>
      <c r="O22" s="6">
        <v>1</v>
      </c>
      <c r="P22" s="6">
        <v>2</v>
      </c>
      <c r="Q22" s="6">
        <v>3</v>
      </c>
      <c r="R22" s="24">
        <f t="shared" si="0"/>
        <v>12</v>
      </c>
      <c r="S22" s="10">
        <f t="shared" si="1"/>
        <v>0.17142857142857143</v>
      </c>
      <c r="T22" s="11" t="s">
        <v>278</v>
      </c>
    </row>
    <row r="23" spans="1:20" ht="15" customHeight="1" x14ac:dyDescent="0.25">
      <c r="A23" s="5" t="s">
        <v>272</v>
      </c>
      <c r="B23" s="5" t="s">
        <v>273</v>
      </c>
      <c r="C23" s="5" t="s">
        <v>85</v>
      </c>
      <c r="D23" s="12">
        <v>27</v>
      </c>
      <c r="E23" s="12" t="s">
        <v>277</v>
      </c>
      <c r="F23" s="12" t="s">
        <v>30</v>
      </c>
      <c r="G23" s="13" t="s">
        <v>117</v>
      </c>
      <c r="H23" s="12">
        <v>1</v>
      </c>
      <c r="I23" s="12">
        <v>3</v>
      </c>
      <c r="J23" s="12">
        <v>2</v>
      </c>
      <c r="K23" s="12">
        <v>1</v>
      </c>
      <c r="L23" s="12">
        <v>0</v>
      </c>
      <c r="M23" s="12">
        <v>2</v>
      </c>
      <c r="N23" s="12">
        <v>1</v>
      </c>
      <c r="O23" s="12">
        <v>1</v>
      </c>
      <c r="P23" s="12">
        <v>1</v>
      </c>
      <c r="Q23" s="12">
        <v>0</v>
      </c>
      <c r="R23" s="24">
        <f t="shared" si="0"/>
        <v>12</v>
      </c>
      <c r="S23" s="10">
        <f t="shared" si="1"/>
        <v>0.17142857142857143</v>
      </c>
      <c r="T23" s="11" t="s">
        <v>278</v>
      </c>
    </row>
    <row r="24" spans="1:20" ht="15" customHeight="1" x14ac:dyDescent="0.25">
      <c r="A24" s="4" t="s">
        <v>276</v>
      </c>
      <c r="B24" s="4" t="s">
        <v>156</v>
      </c>
      <c r="C24" s="4" t="s">
        <v>136</v>
      </c>
      <c r="D24" s="6">
        <v>30</v>
      </c>
      <c r="E24" s="7" t="s">
        <v>277</v>
      </c>
      <c r="F24" s="19" t="s">
        <v>30</v>
      </c>
      <c r="G24" s="4" t="s">
        <v>117</v>
      </c>
      <c r="H24" s="6">
        <v>1</v>
      </c>
      <c r="I24" s="6">
        <v>1</v>
      </c>
      <c r="J24" s="6">
        <v>0</v>
      </c>
      <c r="K24" s="6">
        <v>2</v>
      </c>
      <c r="L24" s="6">
        <v>0</v>
      </c>
      <c r="M24" s="6">
        <v>1</v>
      </c>
      <c r="N24" s="6">
        <v>2</v>
      </c>
      <c r="O24" s="6">
        <v>1</v>
      </c>
      <c r="P24" s="6">
        <v>1</v>
      </c>
      <c r="Q24" s="6">
        <v>3</v>
      </c>
      <c r="R24" s="24">
        <f t="shared" si="0"/>
        <v>12</v>
      </c>
      <c r="S24" s="10">
        <f t="shared" si="1"/>
        <v>0.17142857142857143</v>
      </c>
      <c r="T24" s="11" t="s">
        <v>278</v>
      </c>
    </row>
    <row r="25" spans="1:20" ht="15" customHeight="1" x14ac:dyDescent="0.25">
      <c r="A25" s="5" t="s">
        <v>169</v>
      </c>
      <c r="B25" s="5" t="s">
        <v>42</v>
      </c>
      <c r="C25" s="5" t="s">
        <v>57</v>
      </c>
      <c r="D25" s="12">
        <v>2</v>
      </c>
      <c r="E25" s="12" t="s">
        <v>252</v>
      </c>
      <c r="F25" s="12" t="s">
        <v>30</v>
      </c>
      <c r="G25" s="5" t="s">
        <v>31</v>
      </c>
      <c r="H25" s="32">
        <v>2</v>
      </c>
      <c r="I25" s="32">
        <v>2</v>
      </c>
      <c r="J25" s="32">
        <v>1</v>
      </c>
      <c r="K25" s="32">
        <v>2</v>
      </c>
      <c r="L25" s="32">
        <v>1</v>
      </c>
      <c r="M25" s="32">
        <v>0</v>
      </c>
      <c r="N25" s="32">
        <v>0</v>
      </c>
      <c r="O25" s="32">
        <v>0</v>
      </c>
      <c r="P25" s="32">
        <v>0</v>
      </c>
      <c r="Q25" s="33">
        <v>3</v>
      </c>
      <c r="R25" s="24">
        <f t="shared" si="0"/>
        <v>11</v>
      </c>
      <c r="S25" s="10">
        <f t="shared" si="1"/>
        <v>0.15714285714285714</v>
      </c>
      <c r="T25" s="11" t="s">
        <v>278</v>
      </c>
    </row>
    <row r="26" spans="1:20" ht="15" customHeight="1" x14ac:dyDescent="0.25">
      <c r="A26" s="5" t="s">
        <v>174</v>
      </c>
      <c r="B26" s="5" t="s">
        <v>76</v>
      </c>
      <c r="C26" s="5" t="s">
        <v>88</v>
      </c>
      <c r="D26" s="12">
        <v>5</v>
      </c>
      <c r="E26" s="12" t="s">
        <v>252</v>
      </c>
      <c r="F26" s="12" t="s">
        <v>30</v>
      </c>
      <c r="G26" s="5" t="s">
        <v>31</v>
      </c>
      <c r="H26" s="34">
        <v>2</v>
      </c>
      <c r="I26" s="34">
        <v>3</v>
      </c>
      <c r="J26" s="34">
        <v>2</v>
      </c>
      <c r="K26" s="34">
        <v>1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3">
        <v>3</v>
      </c>
      <c r="R26" s="24">
        <f t="shared" si="0"/>
        <v>11</v>
      </c>
      <c r="S26" s="10">
        <f t="shared" si="1"/>
        <v>0.15714285714285714</v>
      </c>
      <c r="T26" s="11" t="s">
        <v>278</v>
      </c>
    </row>
    <row r="27" spans="1:20" ht="15" customHeight="1" x14ac:dyDescent="0.25">
      <c r="A27" s="5" t="s">
        <v>274</v>
      </c>
      <c r="B27" s="5" t="s">
        <v>275</v>
      </c>
      <c r="C27" s="5" t="s">
        <v>52</v>
      </c>
      <c r="D27" s="12">
        <v>28</v>
      </c>
      <c r="E27" s="12" t="s">
        <v>277</v>
      </c>
      <c r="F27" s="23" t="s">
        <v>30</v>
      </c>
      <c r="G27" s="13" t="s">
        <v>117</v>
      </c>
      <c r="H27" s="12">
        <v>1</v>
      </c>
      <c r="I27" s="12">
        <v>1</v>
      </c>
      <c r="J27" s="12">
        <v>0</v>
      </c>
      <c r="K27" s="12">
        <v>2</v>
      </c>
      <c r="L27" s="12">
        <v>3</v>
      </c>
      <c r="M27" s="12">
        <v>1</v>
      </c>
      <c r="N27" s="12">
        <v>0</v>
      </c>
      <c r="O27" s="12">
        <v>2</v>
      </c>
      <c r="P27" s="12">
        <v>1</v>
      </c>
      <c r="Q27" s="12">
        <v>0</v>
      </c>
      <c r="R27" s="24">
        <f t="shared" si="0"/>
        <v>11</v>
      </c>
      <c r="S27" s="10">
        <f t="shared" si="1"/>
        <v>0.15714285714285714</v>
      </c>
      <c r="T27" s="11" t="s">
        <v>278</v>
      </c>
    </row>
    <row r="28" spans="1:20" ht="15" customHeight="1" x14ac:dyDescent="0.25">
      <c r="A28" s="17" t="s">
        <v>202</v>
      </c>
      <c r="B28" s="17" t="s">
        <v>76</v>
      </c>
      <c r="C28" s="17" t="s">
        <v>203</v>
      </c>
      <c r="D28" s="18">
        <v>21</v>
      </c>
      <c r="E28" s="19" t="s">
        <v>252</v>
      </c>
      <c r="F28" s="19" t="s">
        <v>30</v>
      </c>
      <c r="G28" s="17" t="s">
        <v>31</v>
      </c>
      <c r="H28" s="32">
        <v>1</v>
      </c>
      <c r="I28" s="32">
        <v>2</v>
      </c>
      <c r="J28" s="32">
        <v>0</v>
      </c>
      <c r="K28" s="32">
        <v>2</v>
      </c>
      <c r="L28" s="32">
        <v>0</v>
      </c>
      <c r="M28" s="32">
        <v>1</v>
      </c>
      <c r="N28" s="32">
        <v>0</v>
      </c>
      <c r="O28" s="32">
        <v>1</v>
      </c>
      <c r="P28" s="32">
        <v>0</v>
      </c>
      <c r="Q28" s="33">
        <v>3</v>
      </c>
      <c r="R28" s="24">
        <f t="shared" si="0"/>
        <v>10</v>
      </c>
      <c r="S28" s="10">
        <f t="shared" si="1"/>
        <v>0.14285714285714285</v>
      </c>
      <c r="T28" s="11" t="s">
        <v>278</v>
      </c>
    </row>
    <row r="29" spans="1:20" ht="15" customHeight="1" x14ac:dyDescent="0.25">
      <c r="A29" s="5" t="s">
        <v>271</v>
      </c>
      <c r="B29" s="5" t="s">
        <v>56</v>
      </c>
      <c r="C29" s="5" t="s">
        <v>85</v>
      </c>
      <c r="D29" s="12">
        <v>26</v>
      </c>
      <c r="E29" s="12" t="s">
        <v>277</v>
      </c>
      <c r="F29" s="19" t="s">
        <v>30</v>
      </c>
      <c r="G29" s="13" t="s">
        <v>117</v>
      </c>
      <c r="H29" s="12">
        <v>0</v>
      </c>
      <c r="I29" s="12">
        <v>2</v>
      </c>
      <c r="J29" s="12">
        <v>2</v>
      </c>
      <c r="K29" s="12">
        <v>1</v>
      </c>
      <c r="L29" s="12">
        <v>0</v>
      </c>
      <c r="M29" s="12">
        <v>0</v>
      </c>
      <c r="N29" s="12">
        <v>1</v>
      </c>
      <c r="O29" s="12">
        <v>1</v>
      </c>
      <c r="P29" s="12">
        <v>0</v>
      </c>
      <c r="Q29" s="12">
        <v>3</v>
      </c>
      <c r="R29" s="24">
        <f t="shared" si="0"/>
        <v>10</v>
      </c>
      <c r="S29" s="10">
        <f t="shared" si="1"/>
        <v>0.14285714285714285</v>
      </c>
      <c r="T29" s="11" t="s">
        <v>278</v>
      </c>
    </row>
    <row r="30" spans="1:20" ht="15" customHeight="1" x14ac:dyDescent="0.25">
      <c r="A30" s="17" t="s">
        <v>200</v>
      </c>
      <c r="B30" s="17" t="s">
        <v>95</v>
      </c>
      <c r="C30" s="17" t="s">
        <v>201</v>
      </c>
      <c r="D30" s="18">
        <v>20</v>
      </c>
      <c r="E30" s="19" t="s">
        <v>252</v>
      </c>
      <c r="F30" s="19" t="s">
        <v>30</v>
      </c>
      <c r="G30" s="17" t="s">
        <v>31</v>
      </c>
      <c r="H30" s="32">
        <v>1</v>
      </c>
      <c r="I30" s="32">
        <v>2</v>
      </c>
      <c r="J30" s="32">
        <v>0</v>
      </c>
      <c r="K30" s="32">
        <v>2</v>
      </c>
      <c r="L30" s="32">
        <v>0</v>
      </c>
      <c r="M30" s="32">
        <v>1</v>
      </c>
      <c r="N30" s="32">
        <v>0</v>
      </c>
      <c r="O30" s="32">
        <v>0</v>
      </c>
      <c r="P30" s="32">
        <v>0</v>
      </c>
      <c r="Q30" s="33">
        <v>3</v>
      </c>
      <c r="R30" s="24">
        <f t="shared" si="0"/>
        <v>9</v>
      </c>
      <c r="S30" s="10">
        <f t="shared" si="1"/>
        <v>0.12857142857142856</v>
      </c>
      <c r="T30" s="11" t="s">
        <v>278</v>
      </c>
    </row>
    <row r="31" spans="1:20" ht="15" customHeight="1" x14ac:dyDescent="0.25">
      <c r="A31" s="4" t="s">
        <v>172</v>
      </c>
      <c r="B31" s="4" t="s">
        <v>135</v>
      </c>
      <c r="C31" s="4" t="s">
        <v>173</v>
      </c>
      <c r="D31" s="6">
        <v>4</v>
      </c>
      <c r="E31" s="7" t="s">
        <v>252</v>
      </c>
      <c r="F31" s="7" t="s">
        <v>30</v>
      </c>
      <c r="G31" s="22" t="s">
        <v>31</v>
      </c>
      <c r="H31" s="32">
        <v>1</v>
      </c>
      <c r="I31" s="32">
        <v>2</v>
      </c>
      <c r="J31" s="32">
        <v>0</v>
      </c>
      <c r="K31" s="32">
        <v>2</v>
      </c>
      <c r="L31" s="32">
        <v>0</v>
      </c>
      <c r="M31" s="32">
        <v>1</v>
      </c>
      <c r="N31" s="32">
        <v>0</v>
      </c>
      <c r="O31" s="32">
        <v>0</v>
      </c>
      <c r="P31" s="32">
        <v>0</v>
      </c>
      <c r="Q31" s="33">
        <v>0</v>
      </c>
      <c r="R31" s="24">
        <f t="shared" si="0"/>
        <v>6</v>
      </c>
      <c r="S31" s="10">
        <f t="shared" si="1"/>
        <v>8.5714285714285715E-2</v>
      </c>
      <c r="T31" s="11" t="s">
        <v>278</v>
      </c>
    </row>
    <row r="32" spans="1:20" ht="15" customHeight="1" x14ac:dyDescent="0.25">
      <c r="A32" s="17" t="s">
        <v>199</v>
      </c>
      <c r="B32" s="17" t="s">
        <v>108</v>
      </c>
      <c r="C32" s="17" t="s">
        <v>141</v>
      </c>
      <c r="D32" s="18">
        <v>19</v>
      </c>
      <c r="E32" s="19" t="s">
        <v>252</v>
      </c>
      <c r="F32" s="19" t="s">
        <v>30</v>
      </c>
      <c r="G32" s="17" t="s">
        <v>31</v>
      </c>
      <c r="H32" s="32">
        <v>1</v>
      </c>
      <c r="I32" s="32">
        <v>2</v>
      </c>
      <c r="J32" s="32">
        <v>0</v>
      </c>
      <c r="K32" s="32">
        <v>2</v>
      </c>
      <c r="L32" s="32">
        <v>0</v>
      </c>
      <c r="M32" s="32">
        <v>1</v>
      </c>
      <c r="N32" s="32">
        <v>0</v>
      </c>
      <c r="O32" s="32">
        <v>0</v>
      </c>
      <c r="P32" s="32">
        <v>0</v>
      </c>
      <c r="Q32" s="33">
        <v>0</v>
      </c>
      <c r="R32" s="24">
        <f t="shared" si="0"/>
        <v>6</v>
      </c>
      <c r="S32" s="10">
        <f t="shared" si="1"/>
        <v>8.5714285714285715E-2</v>
      </c>
      <c r="T32" s="11" t="s">
        <v>278</v>
      </c>
    </row>
    <row r="33" spans="1:20" x14ac:dyDescent="0.25">
      <c r="A33" s="5"/>
      <c r="B33" s="5"/>
      <c r="C33" s="5"/>
      <c r="D33" s="12"/>
      <c r="E33" s="12"/>
      <c r="F33" s="19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4">
        <v>0</v>
      </c>
      <c r="S33" s="10">
        <f t="shared" si="1"/>
        <v>0</v>
      </c>
      <c r="T33" s="11"/>
    </row>
    <row r="34" spans="1:20" x14ac:dyDescent="0.25">
      <c r="A34" s="40"/>
      <c r="B34" s="17"/>
      <c r="C34" s="17"/>
      <c r="D34" s="18"/>
      <c r="E34" s="19"/>
      <c r="F34" s="19"/>
      <c r="G34" s="17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4">
        <f t="shared" ref="R34:R42" si="2">SUM(H34:Q34)</f>
        <v>0</v>
      </c>
      <c r="S34" s="10">
        <f t="shared" si="1"/>
        <v>0</v>
      </c>
      <c r="T34" s="11"/>
    </row>
    <row r="35" spans="1:20" x14ac:dyDescent="0.25">
      <c r="B35" s="17"/>
      <c r="C35" s="17"/>
      <c r="D35" s="18"/>
      <c r="E35" s="19"/>
      <c r="F35" s="19"/>
      <c r="G35" s="17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4">
        <f t="shared" si="2"/>
        <v>0</v>
      </c>
      <c r="S35" s="10">
        <f t="shared" si="1"/>
        <v>0</v>
      </c>
      <c r="T35" s="11"/>
    </row>
    <row r="36" spans="1:20" x14ac:dyDescent="0.25">
      <c r="B36" s="17"/>
      <c r="C36" s="17"/>
      <c r="D36" s="18"/>
      <c r="E36" s="19"/>
      <c r="F36" s="19"/>
      <c r="G36" s="17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4">
        <f t="shared" si="2"/>
        <v>0</v>
      </c>
      <c r="S36" s="10">
        <f t="shared" si="1"/>
        <v>0</v>
      </c>
      <c r="T36" s="11"/>
    </row>
    <row r="37" spans="1:20" x14ac:dyDescent="0.25">
      <c r="B37" s="17"/>
      <c r="C37" s="17"/>
      <c r="D37" s="18"/>
      <c r="E37" s="19"/>
      <c r="F37" s="19"/>
      <c r="G37" s="17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4">
        <f t="shared" si="2"/>
        <v>0</v>
      </c>
      <c r="S37" s="10">
        <f t="shared" si="1"/>
        <v>0</v>
      </c>
      <c r="T37" s="11"/>
    </row>
    <row r="38" spans="1:20" x14ac:dyDescent="0.25">
      <c r="B38" s="17"/>
      <c r="C38" s="17"/>
      <c r="D38" s="18"/>
      <c r="E38" s="19"/>
      <c r="F38" s="19"/>
      <c r="G38" s="17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4">
        <f t="shared" si="2"/>
        <v>0</v>
      </c>
      <c r="S38" s="10">
        <f t="shared" si="1"/>
        <v>0</v>
      </c>
      <c r="T38" s="11"/>
    </row>
    <row r="39" spans="1:20" x14ac:dyDescent="0.25">
      <c r="B39" s="17"/>
      <c r="C39" s="17"/>
      <c r="D39" s="18"/>
      <c r="E39" s="19"/>
      <c r="F39" s="19"/>
      <c r="G39" s="1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4">
        <f t="shared" si="2"/>
        <v>0</v>
      </c>
      <c r="S39" s="10">
        <f t="shared" si="1"/>
        <v>0</v>
      </c>
      <c r="T39" s="11"/>
    </row>
    <row r="40" spans="1:20" x14ac:dyDescent="0.25">
      <c r="B40" s="17"/>
      <c r="C40" s="17"/>
      <c r="D40" s="18"/>
      <c r="E40" s="19"/>
      <c r="F40" s="19"/>
      <c r="G40" s="17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4">
        <f t="shared" si="2"/>
        <v>0</v>
      </c>
      <c r="S40" s="10">
        <f t="shared" si="1"/>
        <v>0</v>
      </c>
      <c r="T40" s="11"/>
    </row>
    <row r="41" spans="1:20" x14ac:dyDescent="0.25">
      <c r="B41" s="17"/>
      <c r="C41" s="17"/>
      <c r="D41" s="18"/>
      <c r="E41" s="19"/>
      <c r="F41" s="19"/>
      <c r="G41" s="17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4">
        <f t="shared" si="2"/>
        <v>0</v>
      </c>
      <c r="S41" s="10">
        <f t="shared" si="1"/>
        <v>0</v>
      </c>
      <c r="T41" s="11"/>
    </row>
    <row r="42" spans="1:20" x14ac:dyDescent="0.25">
      <c r="B42" s="17"/>
      <c r="C42" s="17"/>
      <c r="D42" s="18"/>
      <c r="E42" s="19"/>
      <c r="F42" s="19"/>
      <c r="G42" s="17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4">
        <f t="shared" si="2"/>
        <v>0</v>
      </c>
      <c r="S42" s="10">
        <f t="shared" si="1"/>
        <v>0</v>
      </c>
      <c r="T42" s="11"/>
    </row>
    <row r="43" spans="1:20" ht="15.75" x14ac:dyDescent="0.25">
      <c r="A43" s="41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</sheetData>
  <sortState ref="A4:T44">
    <sortCondition descending="1" ref="S4:S44"/>
  </sortState>
  <mergeCells count="1">
    <mergeCell ref="A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>
      <selection sqref="A1:T1"/>
    </sheetView>
  </sheetViews>
  <sheetFormatPr defaultRowHeight="15" x14ac:dyDescent="0.25"/>
  <cols>
    <col min="1" max="2" width="11" customWidth="1"/>
    <col min="3" max="3" width="13.85546875" customWidth="1"/>
    <col min="4" max="4" width="7.140625" customWidth="1"/>
    <col min="5" max="5" width="5.28515625" customWidth="1"/>
    <col min="6" max="6" width="11.28515625" customWidth="1"/>
    <col min="7" max="7" width="33.140625" style="31" customWidth="1"/>
    <col min="8" max="8" width="8" customWidth="1"/>
    <col min="9" max="9" width="7.85546875" customWidth="1"/>
    <col min="10" max="10" width="7.5703125" customWidth="1"/>
    <col min="11" max="11" width="8.140625" customWidth="1"/>
    <col min="12" max="12" width="8" customWidth="1"/>
    <col min="13" max="13" width="8.140625" customWidth="1"/>
    <col min="14" max="14" width="8" customWidth="1"/>
    <col min="15" max="16" width="7.42578125" customWidth="1"/>
    <col min="17" max="17" width="8.42578125" customWidth="1"/>
    <col min="18" max="18" width="8" customWidth="1"/>
    <col min="19" max="19" width="7.7109375" customWidth="1"/>
    <col min="20" max="20" width="12.85546875" bestFit="1" customWidth="1"/>
  </cols>
  <sheetData>
    <row r="1" spans="1:21" ht="23.25" x14ac:dyDescent="0.25">
      <c r="A1" s="43" t="s">
        <v>389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0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2" t="s">
        <v>18</v>
      </c>
      <c r="T2" s="3" t="s">
        <v>19</v>
      </c>
    </row>
    <row r="3" spans="1:21" ht="15.75" x14ac:dyDescent="0.2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1" ht="15" customHeight="1" x14ac:dyDescent="0.25">
      <c r="A4" s="5" t="s">
        <v>289</v>
      </c>
      <c r="B4" s="5" t="s">
        <v>195</v>
      </c>
      <c r="C4" s="5" t="s">
        <v>198</v>
      </c>
      <c r="D4" s="12">
        <v>17</v>
      </c>
      <c r="E4" s="23" t="s">
        <v>283</v>
      </c>
      <c r="F4" s="12" t="s">
        <v>30</v>
      </c>
      <c r="G4" s="5" t="s">
        <v>117</v>
      </c>
      <c r="H4" s="34">
        <v>4</v>
      </c>
      <c r="I4" s="34">
        <v>9</v>
      </c>
      <c r="J4" s="34">
        <v>2</v>
      </c>
      <c r="K4" s="34">
        <v>6</v>
      </c>
      <c r="L4" s="34">
        <v>3</v>
      </c>
      <c r="M4" s="34">
        <v>5</v>
      </c>
      <c r="N4" s="34">
        <v>2</v>
      </c>
      <c r="O4" s="34">
        <v>3</v>
      </c>
      <c r="P4" s="34">
        <v>4</v>
      </c>
      <c r="Q4" s="33">
        <v>7</v>
      </c>
      <c r="R4" s="24">
        <f t="shared" ref="R4:R33" si="0">SUM(H4:Q4)</f>
        <v>45</v>
      </c>
      <c r="S4" s="10">
        <f t="shared" ref="S4:S33" si="1">R4/70</f>
        <v>0.6428571428571429</v>
      </c>
      <c r="T4" s="11" t="s">
        <v>279</v>
      </c>
      <c r="U4" s="39"/>
    </row>
    <row r="5" spans="1:21" ht="15" customHeight="1" x14ac:dyDescent="0.25">
      <c r="A5" s="17" t="s">
        <v>318</v>
      </c>
      <c r="B5" s="17" t="s">
        <v>298</v>
      </c>
      <c r="C5" s="17" t="s">
        <v>52</v>
      </c>
      <c r="D5" s="18">
        <v>20</v>
      </c>
      <c r="E5" s="19" t="s">
        <v>283</v>
      </c>
      <c r="F5" s="19" t="s">
        <v>30</v>
      </c>
      <c r="G5" s="17" t="s">
        <v>117</v>
      </c>
      <c r="H5" s="34">
        <v>5</v>
      </c>
      <c r="I5" s="34">
        <v>6</v>
      </c>
      <c r="J5" s="34">
        <v>2</v>
      </c>
      <c r="K5" s="34">
        <v>2</v>
      </c>
      <c r="L5" s="34">
        <v>6</v>
      </c>
      <c r="M5" s="34">
        <v>4</v>
      </c>
      <c r="N5" s="34">
        <v>4</v>
      </c>
      <c r="O5" s="34">
        <v>2</v>
      </c>
      <c r="P5" s="34">
        <v>4</v>
      </c>
      <c r="Q5" s="33">
        <v>9</v>
      </c>
      <c r="R5" s="24">
        <f t="shared" si="0"/>
        <v>44</v>
      </c>
      <c r="S5" s="10">
        <f t="shared" si="1"/>
        <v>0.62857142857142856</v>
      </c>
      <c r="T5" s="11" t="s">
        <v>280</v>
      </c>
    </row>
    <row r="6" spans="1:21" ht="15" customHeight="1" x14ac:dyDescent="0.25">
      <c r="A6" s="5" t="s">
        <v>290</v>
      </c>
      <c r="B6" s="5" t="s">
        <v>72</v>
      </c>
      <c r="C6" s="5" t="s">
        <v>85</v>
      </c>
      <c r="D6" s="12">
        <v>18</v>
      </c>
      <c r="E6" s="23" t="s">
        <v>283</v>
      </c>
      <c r="F6" s="23" t="s">
        <v>30</v>
      </c>
      <c r="G6" s="5" t="s">
        <v>117</v>
      </c>
      <c r="H6" s="34">
        <v>3</v>
      </c>
      <c r="I6" s="34">
        <v>6</v>
      </c>
      <c r="J6" s="34">
        <v>2</v>
      </c>
      <c r="K6" s="34">
        <v>2</v>
      </c>
      <c r="L6" s="34">
        <v>2</v>
      </c>
      <c r="M6" s="34">
        <v>5</v>
      </c>
      <c r="N6" s="34">
        <v>3</v>
      </c>
      <c r="O6" s="34">
        <v>4</v>
      </c>
      <c r="P6" s="34">
        <v>2</v>
      </c>
      <c r="Q6" s="34">
        <v>6</v>
      </c>
      <c r="R6" s="24">
        <f t="shared" si="0"/>
        <v>35</v>
      </c>
      <c r="S6" s="10">
        <f t="shared" si="1"/>
        <v>0.5</v>
      </c>
      <c r="T6" s="11" t="s">
        <v>280</v>
      </c>
    </row>
    <row r="7" spans="1:21" ht="15" customHeight="1" x14ac:dyDescent="0.25">
      <c r="A7" s="17" t="s">
        <v>317</v>
      </c>
      <c r="B7" s="17" t="s">
        <v>45</v>
      </c>
      <c r="C7" s="17" t="s">
        <v>93</v>
      </c>
      <c r="D7" s="18">
        <v>19</v>
      </c>
      <c r="E7" s="19" t="s">
        <v>283</v>
      </c>
      <c r="F7" s="19" t="s">
        <v>30</v>
      </c>
      <c r="G7" s="17" t="s">
        <v>117</v>
      </c>
      <c r="H7" s="34">
        <v>4</v>
      </c>
      <c r="I7" s="34">
        <v>8</v>
      </c>
      <c r="J7" s="34">
        <v>2</v>
      </c>
      <c r="K7" s="34">
        <v>1</v>
      </c>
      <c r="L7" s="34">
        <v>0</v>
      </c>
      <c r="M7" s="34">
        <v>4</v>
      </c>
      <c r="N7" s="34">
        <v>5</v>
      </c>
      <c r="O7" s="34">
        <v>4</v>
      </c>
      <c r="P7" s="34">
        <v>3</v>
      </c>
      <c r="Q7" s="33">
        <v>3</v>
      </c>
      <c r="R7" s="24">
        <f t="shared" si="0"/>
        <v>34</v>
      </c>
      <c r="S7" s="10">
        <f t="shared" si="1"/>
        <v>0.48571428571428571</v>
      </c>
      <c r="T7" s="11" t="s">
        <v>278</v>
      </c>
    </row>
    <row r="8" spans="1:21" ht="15" customHeight="1" x14ac:dyDescent="0.25">
      <c r="A8" s="22" t="s">
        <v>287</v>
      </c>
      <c r="B8" s="5" t="s">
        <v>288</v>
      </c>
      <c r="C8" s="5" t="s">
        <v>106</v>
      </c>
      <c r="D8" s="12">
        <v>16</v>
      </c>
      <c r="E8" s="12" t="s">
        <v>283</v>
      </c>
      <c r="F8" s="12" t="s">
        <v>30</v>
      </c>
      <c r="G8" s="5" t="s">
        <v>117</v>
      </c>
      <c r="H8" s="12">
        <v>4</v>
      </c>
      <c r="I8" s="12">
        <v>9</v>
      </c>
      <c r="J8" s="12">
        <v>2</v>
      </c>
      <c r="K8" s="12">
        <v>5</v>
      </c>
      <c r="L8" s="12">
        <v>3</v>
      </c>
      <c r="M8" s="12">
        <v>0</v>
      </c>
      <c r="N8" s="12">
        <v>2</v>
      </c>
      <c r="O8" s="12">
        <v>3</v>
      </c>
      <c r="P8" s="12">
        <v>2</v>
      </c>
      <c r="Q8" s="9">
        <v>3</v>
      </c>
      <c r="R8" s="24">
        <f t="shared" si="0"/>
        <v>33</v>
      </c>
      <c r="S8" s="10">
        <f t="shared" si="1"/>
        <v>0.47142857142857142</v>
      </c>
      <c r="T8" s="11" t="s">
        <v>278</v>
      </c>
    </row>
    <row r="9" spans="1:21" ht="15" customHeight="1" x14ac:dyDescent="0.25">
      <c r="A9" s="22" t="s">
        <v>286</v>
      </c>
      <c r="B9" s="5" t="s">
        <v>284</v>
      </c>
      <c r="C9" s="5" t="s">
        <v>285</v>
      </c>
      <c r="D9" s="12">
        <v>15</v>
      </c>
      <c r="E9" s="23" t="s">
        <v>283</v>
      </c>
      <c r="F9" s="12" t="s">
        <v>30</v>
      </c>
      <c r="G9" s="5" t="s">
        <v>117</v>
      </c>
      <c r="H9" s="12">
        <v>4</v>
      </c>
      <c r="I9" s="12">
        <v>4</v>
      </c>
      <c r="J9" s="12">
        <v>0</v>
      </c>
      <c r="K9" s="12">
        <v>6</v>
      </c>
      <c r="L9" s="12">
        <v>4</v>
      </c>
      <c r="M9" s="12">
        <v>4</v>
      </c>
      <c r="N9" s="12">
        <v>4</v>
      </c>
      <c r="O9" s="12">
        <v>0</v>
      </c>
      <c r="P9" s="12">
        <v>0</v>
      </c>
      <c r="Q9" s="9">
        <v>6</v>
      </c>
      <c r="R9" s="24">
        <f t="shared" si="0"/>
        <v>32</v>
      </c>
      <c r="S9" s="10">
        <f t="shared" si="1"/>
        <v>0.45714285714285713</v>
      </c>
      <c r="T9" s="11" t="s">
        <v>278</v>
      </c>
    </row>
    <row r="10" spans="1:21" ht="15" customHeight="1" x14ac:dyDescent="0.25">
      <c r="A10" s="4" t="s">
        <v>206</v>
      </c>
      <c r="B10" s="4" t="s">
        <v>207</v>
      </c>
      <c r="C10" s="4" t="s">
        <v>158</v>
      </c>
      <c r="D10" s="6">
        <v>1</v>
      </c>
      <c r="E10" s="7" t="s">
        <v>253</v>
      </c>
      <c r="F10" s="7" t="s">
        <v>30</v>
      </c>
      <c r="G10" s="22" t="s">
        <v>148</v>
      </c>
      <c r="H10" s="32">
        <v>4</v>
      </c>
      <c r="I10" s="32">
        <v>5</v>
      </c>
      <c r="J10" s="32">
        <v>3</v>
      </c>
      <c r="K10" s="32">
        <v>3</v>
      </c>
      <c r="L10" s="32">
        <v>1</v>
      </c>
      <c r="M10" s="32">
        <v>4</v>
      </c>
      <c r="N10" s="32">
        <v>2</v>
      </c>
      <c r="O10" s="32">
        <v>2</v>
      </c>
      <c r="P10" s="32">
        <v>5</v>
      </c>
      <c r="Q10" s="33">
        <v>0</v>
      </c>
      <c r="R10" s="24">
        <f t="shared" si="0"/>
        <v>29</v>
      </c>
      <c r="S10" s="10">
        <f t="shared" si="1"/>
        <v>0.41428571428571431</v>
      </c>
      <c r="T10" s="11" t="s">
        <v>278</v>
      </c>
    </row>
    <row r="11" spans="1:21" ht="15" customHeight="1" x14ac:dyDescent="0.25">
      <c r="A11" s="5" t="s">
        <v>216</v>
      </c>
      <c r="B11" s="5" t="s">
        <v>217</v>
      </c>
      <c r="C11" s="5" t="s">
        <v>43</v>
      </c>
      <c r="D11" s="12">
        <v>7</v>
      </c>
      <c r="E11" s="12" t="s">
        <v>253</v>
      </c>
      <c r="F11" s="12" t="s">
        <v>30</v>
      </c>
      <c r="G11" s="5" t="s">
        <v>148</v>
      </c>
      <c r="H11" s="34">
        <v>3</v>
      </c>
      <c r="I11" s="34">
        <v>4</v>
      </c>
      <c r="J11" s="34">
        <v>2</v>
      </c>
      <c r="K11" s="34">
        <v>3</v>
      </c>
      <c r="L11" s="34">
        <v>0</v>
      </c>
      <c r="M11" s="34">
        <v>0</v>
      </c>
      <c r="N11" s="34">
        <v>3</v>
      </c>
      <c r="O11" s="34">
        <v>2</v>
      </c>
      <c r="P11" s="34">
        <v>2</v>
      </c>
      <c r="Q11" s="33">
        <v>3</v>
      </c>
      <c r="R11" s="24">
        <f t="shared" si="0"/>
        <v>22</v>
      </c>
      <c r="S11" s="10">
        <f t="shared" si="1"/>
        <v>0.31428571428571428</v>
      </c>
      <c r="T11" s="11" t="s">
        <v>278</v>
      </c>
    </row>
    <row r="12" spans="1:21" ht="15" customHeight="1" x14ac:dyDescent="0.25">
      <c r="A12" s="15" t="s">
        <v>191</v>
      </c>
      <c r="B12" s="13" t="s">
        <v>33</v>
      </c>
      <c r="C12" s="13" t="s">
        <v>218</v>
      </c>
      <c r="D12" s="12">
        <v>8</v>
      </c>
      <c r="E12" s="12" t="s">
        <v>253</v>
      </c>
      <c r="F12" s="12" t="s">
        <v>30</v>
      </c>
      <c r="G12" s="5" t="s">
        <v>148</v>
      </c>
      <c r="H12" s="34">
        <v>3</v>
      </c>
      <c r="I12" s="34">
        <v>0</v>
      </c>
      <c r="J12" s="34">
        <v>0</v>
      </c>
      <c r="K12" s="34">
        <v>0</v>
      </c>
      <c r="L12" s="34">
        <v>0</v>
      </c>
      <c r="M12" s="34">
        <v>4</v>
      </c>
      <c r="N12" s="34">
        <v>3</v>
      </c>
      <c r="O12" s="34">
        <v>3</v>
      </c>
      <c r="P12" s="34">
        <v>0</v>
      </c>
      <c r="Q12" s="33">
        <v>9</v>
      </c>
      <c r="R12" s="24">
        <f t="shared" si="0"/>
        <v>22</v>
      </c>
      <c r="S12" s="10">
        <f t="shared" si="1"/>
        <v>0.31428571428571428</v>
      </c>
      <c r="T12" s="11" t="s">
        <v>278</v>
      </c>
    </row>
    <row r="13" spans="1:21" ht="15" customHeight="1" x14ac:dyDescent="0.25">
      <c r="A13" s="5" t="s">
        <v>225</v>
      </c>
      <c r="B13" s="5" t="s">
        <v>156</v>
      </c>
      <c r="C13" s="5" t="s">
        <v>109</v>
      </c>
      <c r="D13" s="12">
        <v>13</v>
      </c>
      <c r="E13" s="12" t="s">
        <v>253</v>
      </c>
      <c r="F13" s="12" t="s">
        <v>30</v>
      </c>
      <c r="G13" s="5" t="s">
        <v>148</v>
      </c>
      <c r="H13" s="34">
        <v>3</v>
      </c>
      <c r="I13" s="34">
        <v>0</v>
      </c>
      <c r="J13" s="34">
        <v>0</v>
      </c>
      <c r="K13" s="34">
        <v>2</v>
      </c>
      <c r="L13" s="34">
        <v>1</v>
      </c>
      <c r="M13" s="34">
        <v>4</v>
      </c>
      <c r="N13" s="34">
        <v>3</v>
      </c>
      <c r="O13" s="34">
        <v>2</v>
      </c>
      <c r="P13" s="34">
        <v>1</v>
      </c>
      <c r="Q13" s="33">
        <v>4</v>
      </c>
      <c r="R13" s="24">
        <f t="shared" si="0"/>
        <v>20</v>
      </c>
      <c r="S13" s="10">
        <f t="shared" si="1"/>
        <v>0.2857142857142857</v>
      </c>
      <c r="T13" s="11" t="s">
        <v>278</v>
      </c>
    </row>
    <row r="14" spans="1:21" ht="15" customHeight="1" x14ac:dyDescent="0.25">
      <c r="A14" s="4" t="s">
        <v>219</v>
      </c>
      <c r="B14" s="4" t="s">
        <v>108</v>
      </c>
      <c r="C14" s="4" t="s">
        <v>40</v>
      </c>
      <c r="D14" s="6">
        <v>9</v>
      </c>
      <c r="E14" s="7" t="s">
        <v>253</v>
      </c>
      <c r="F14" s="7" t="s">
        <v>30</v>
      </c>
      <c r="G14" s="22" t="s">
        <v>148</v>
      </c>
      <c r="H14" s="32">
        <v>3</v>
      </c>
      <c r="I14" s="32">
        <v>2</v>
      </c>
      <c r="J14" s="32">
        <v>0</v>
      </c>
      <c r="K14" s="32">
        <v>0</v>
      </c>
      <c r="L14" s="32">
        <v>0</v>
      </c>
      <c r="M14" s="32">
        <v>4</v>
      </c>
      <c r="N14" s="32">
        <v>2</v>
      </c>
      <c r="O14" s="32">
        <v>2</v>
      </c>
      <c r="P14" s="32">
        <v>0</v>
      </c>
      <c r="Q14" s="33">
        <v>6</v>
      </c>
      <c r="R14" s="24">
        <f t="shared" si="0"/>
        <v>19</v>
      </c>
      <c r="S14" s="10">
        <f t="shared" si="1"/>
        <v>0.27142857142857141</v>
      </c>
      <c r="T14" s="11" t="s">
        <v>278</v>
      </c>
    </row>
    <row r="15" spans="1:21" ht="15" customHeight="1" x14ac:dyDescent="0.25">
      <c r="A15" s="15" t="s">
        <v>268</v>
      </c>
      <c r="B15" s="13" t="s">
        <v>281</v>
      </c>
      <c r="C15" s="13" t="s">
        <v>282</v>
      </c>
      <c r="D15" s="12">
        <v>14</v>
      </c>
      <c r="E15" s="12" t="s">
        <v>283</v>
      </c>
      <c r="F15" s="12" t="s">
        <v>30</v>
      </c>
      <c r="G15" s="5" t="s">
        <v>117</v>
      </c>
      <c r="H15" s="12">
        <v>3</v>
      </c>
      <c r="I15" s="12">
        <v>4</v>
      </c>
      <c r="J15" s="12">
        <v>0</v>
      </c>
      <c r="K15" s="12">
        <v>0</v>
      </c>
      <c r="L15" s="12">
        <v>3</v>
      </c>
      <c r="M15" s="12">
        <v>0</v>
      </c>
      <c r="N15" s="12">
        <v>2</v>
      </c>
      <c r="O15" s="12">
        <v>2</v>
      </c>
      <c r="P15" s="12">
        <v>0</v>
      </c>
      <c r="Q15" s="9">
        <v>5</v>
      </c>
      <c r="R15" s="24">
        <f t="shared" si="0"/>
        <v>19</v>
      </c>
      <c r="S15" s="10">
        <f t="shared" si="1"/>
        <v>0.27142857142857141</v>
      </c>
      <c r="T15" s="11" t="s">
        <v>278</v>
      </c>
    </row>
    <row r="16" spans="1:21" ht="15" customHeight="1" x14ac:dyDescent="0.25">
      <c r="A16" s="15" t="s">
        <v>221</v>
      </c>
      <c r="B16" s="13" t="s">
        <v>222</v>
      </c>
      <c r="C16" s="13" t="s">
        <v>223</v>
      </c>
      <c r="D16" s="12">
        <v>11</v>
      </c>
      <c r="E16" s="12" t="s">
        <v>253</v>
      </c>
      <c r="F16" s="12" t="s">
        <v>30</v>
      </c>
      <c r="G16" s="5" t="s">
        <v>148</v>
      </c>
      <c r="H16" s="34">
        <v>4</v>
      </c>
      <c r="I16" s="34">
        <v>2</v>
      </c>
      <c r="J16" s="34">
        <v>0</v>
      </c>
      <c r="K16" s="34">
        <v>4</v>
      </c>
      <c r="L16" s="34">
        <v>1</v>
      </c>
      <c r="M16" s="34">
        <v>3</v>
      </c>
      <c r="N16" s="34">
        <v>2</v>
      </c>
      <c r="O16" s="34">
        <v>2</v>
      </c>
      <c r="P16" s="34">
        <v>0</v>
      </c>
      <c r="Q16" s="33">
        <v>0</v>
      </c>
      <c r="R16" s="24">
        <f t="shared" si="0"/>
        <v>18</v>
      </c>
      <c r="S16" s="10">
        <f t="shared" si="1"/>
        <v>0.25714285714285712</v>
      </c>
      <c r="T16" s="11" t="s">
        <v>278</v>
      </c>
    </row>
    <row r="17" spans="1:20" ht="15" customHeight="1" x14ac:dyDescent="0.25">
      <c r="A17" s="5" t="s">
        <v>214</v>
      </c>
      <c r="B17" s="5" t="s">
        <v>215</v>
      </c>
      <c r="C17" s="5" t="s">
        <v>83</v>
      </c>
      <c r="D17" s="12">
        <v>6</v>
      </c>
      <c r="E17" s="12" t="s">
        <v>253</v>
      </c>
      <c r="F17" s="12" t="s">
        <v>30</v>
      </c>
      <c r="G17" s="5" t="s">
        <v>148</v>
      </c>
      <c r="H17" s="32">
        <v>1</v>
      </c>
      <c r="I17" s="32">
        <v>2</v>
      </c>
      <c r="J17" s="32">
        <v>0</v>
      </c>
      <c r="K17" s="32">
        <v>2</v>
      </c>
      <c r="L17" s="32">
        <v>2</v>
      </c>
      <c r="M17" s="32">
        <v>1</v>
      </c>
      <c r="N17" s="32">
        <v>2</v>
      </c>
      <c r="O17" s="32">
        <v>2</v>
      </c>
      <c r="P17" s="32">
        <v>0</v>
      </c>
      <c r="Q17" s="33">
        <v>3</v>
      </c>
      <c r="R17" s="24">
        <f t="shared" si="0"/>
        <v>15</v>
      </c>
      <c r="S17" s="10">
        <f t="shared" si="1"/>
        <v>0.21428571428571427</v>
      </c>
      <c r="T17" s="11" t="s">
        <v>278</v>
      </c>
    </row>
    <row r="18" spans="1:20" ht="15" customHeight="1" x14ac:dyDescent="0.25">
      <c r="A18" s="5" t="s">
        <v>220</v>
      </c>
      <c r="B18" s="5" t="s">
        <v>165</v>
      </c>
      <c r="C18" s="5" t="s">
        <v>120</v>
      </c>
      <c r="D18" s="12">
        <v>10</v>
      </c>
      <c r="E18" s="12" t="s">
        <v>253</v>
      </c>
      <c r="F18" s="12" t="s">
        <v>30</v>
      </c>
      <c r="G18" s="5" t="s">
        <v>148</v>
      </c>
      <c r="H18" s="34">
        <v>2</v>
      </c>
      <c r="I18" s="34">
        <v>3</v>
      </c>
      <c r="J18" s="34">
        <v>0</v>
      </c>
      <c r="K18" s="34">
        <v>0</v>
      </c>
      <c r="L18" s="34">
        <v>0</v>
      </c>
      <c r="M18" s="34">
        <v>3</v>
      </c>
      <c r="N18" s="34">
        <v>0</v>
      </c>
      <c r="O18" s="34">
        <v>3</v>
      </c>
      <c r="P18" s="34">
        <v>2</v>
      </c>
      <c r="Q18" s="33">
        <v>0</v>
      </c>
      <c r="R18" s="24">
        <f t="shared" si="0"/>
        <v>13</v>
      </c>
      <c r="S18" s="10">
        <f t="shared" si="1"/>
        <v>0.18571428571428572</v>
      </c>
      <c r="T18" s="11" t="s">
        <v>278</v>
      </c>
    </row>
    <row r="19" spans="1:20" ht="15" customHeight="1" x14ac:dyDescent="0.25">
      <c r="A19" s="5" t="s">
        <v>208</v>
      </c>
      <c r="B19" s="5" t="s">
        <v>69</v>
      </c>
      <c r="C19" s="5" t="s">
        <v>79</v>
      </c>
      <c r="D19" s="12">
        <v>2</v>
      </c>
      <c r="E19" s="12" t="s">
        <v>253</v>
      </c>
      <c r="F19" s="12" t="s">
        <v>30</v>
      </c>
      <c r="G19" s="5" t="s">
        <v>148</v>
      </c>
      <c r="H19" s="32">
        <v>2</v>
      </c>
      <c r="I19" s="32">
        <v>2</v>
      </c>
      <c r="J19" s="32">
        <v>1</v>
      </c>
      <c r="K19" s="32">
        <v>2</v>
      </c>
      <c r="L19" s="32">
        <v>1</v>
      </c>
      <c r="M19" s="32">
        <v>0</v>
      </c>
      <c r="N19" s="32">
        <v>0</v>
      </c>
      <c r="O19" s="32">
        <v>0</v>
      </c>
      <c r="P19" s="32">
        <v>0</v>
      </c>
      <c r="Q19" s="33">
        <v>0</v>
      </c>
      <c r="R19" s="24">
        <f t="shared" si="0"/>
        <v>8</v>
      </c>
      <c r="S19" s="10">
        <f t="shared" si="1"/>
        <v>0.11428571428571428</v>
      </c>
      <c r="T19" s="11" t="s">
        <v>278</v>
      </c>
    </row>
    <row r="20" spans="1:20" ht="15" customHeight="1" x14ac:dyDescent="0.25">
      <c r="A20" s="4" t="s">
        <v>209</v>
      </c>
      <c r="B20" s="4" t="s">
        <v>210</v>
      </c>
      <c r="C20" s="4" t="s">
        <v>158</v>
      </c>
      <c r="D20" s="6">
        <v>3</v>
      </c>
      <c r="E20" s="7" t="s">
        <v>253</v>
      </c>
      <c r="F20" s="7" t="s">
        <v>30</v>
      </c>
      <c r="G20" s="22" t="s">
        <v>148</v>
      </c>
      <c r="H20" s="32">
        <v>2</v>
      </c>
      <c r="I20" s="32">
        <v>2</v>
      </c>
      <c r="J20" s="32">
        <v>1</v>
      </c>
      <c r="K20" s="32">
        <v>2</v>
      </c>
      <c r="L20" s="32">
        <v>0</v>
      </c>
      <c r="M20" s="32">
        <v>1</v>
      </c>
      <c r="N20" s="32">
        <v>0</v>
      </c>
      <c r="O20" s="32">
        <v>0</v>
      </c>
      <c r="P20" s="32">
        <v>0</v>
      </c>
      <c r="Q20" s="33">
        <v>0</v>
      </c>
      <c r="R20" s="24">
        <f t="shared" si="0"/>
        <v>8</v>
      </c>
      <c r="S20" s="10">
        <f t="shared" si="1"/>
        <v>0.11428571428571428</v>
      </c>
      <c r="T20" s="11" t="s">
        <v>278</v>
      </c>
    </row>
    <row r="21" spans="1:20" ht="15" customHeight="1" x14ac:dyDescent="0.25">
      <c r="A21" s="4" t="s">
        <v>211</v>
      </c>
      <c r="B21" s="4" t="s">
        <v>143</v>
      </c>
      <c r="C21" s="4" t="s">
        <v>37</v>
      </c>
      <c r="D21" s="6">
        <v>4</v>
      </c>
      <c r="E21" s="7" t="s">
        <v>253</v>
      </c>
      <c r="F21" s="7" t="s">
        <v>30</v>
      </c>
      <c r="G21" s="22" t="s">
        <v>148</v>
      </c>
      <c r="H21" s="32">
        <v>1</v>
      </c>
      <c r="I21" s="32">
        <v>2</v>
      </c>
      <c r="J21" s="32">
        <v>0</v>
      </c>
      <c r="K21" s="32">
        <v>2</v>
      </c>
      <c r="L21" s="32">
        <v>2</v>
      </c>
      <c r="M21" s="32">
        <v>1</v>
      </c>
      <c r="N21" s="32">
        <v>0</v>
      </c>
      <c r="O21" s="32">
        <v>0</v>
      </c>
      <c r="P21" s="32">
        <v>0</v>
      </c>
      <c r="Q21" s="33">
        <v>0</v>
      </c>
      <c r="R21" s="24">
        <f t="shared" si="0"/>
        <v>8</v>
      </c>
      <c r="S21" s="10">
        <f t="shared" si="1"/>
        <v>0.11428571428571428</v>
      </c>
      <c r="T21" s="11" t="s">
        <v>278</v>
      </c>
    </row>
    <row r="22" spans="1:20" ht="15" customHeight="1" x14ac:dyDescent="0.25">
      <c r="A22" s="5" t="s">
        <v>212</v>
      </c>
      <c r="B22" s="5" t="s">
        <v>213</v>
      </c>
      <c r="C22" s="5" t="s">
        <v>101</v>
      </c>
      <c r="D22" s="12">
        <v>5</v>
      </c>
      <c r="E22" s="12" t="s">
        <v>253</v>
      </c>
      <c r="F22" s="12" t="s">
        <v>30</v>
      </c>
      <c r="G22" s="5" t="s">
        <v>148</v>
      </c>
      <c r="H22" s="34">
        <v>2</v>
      </c>
      <c r="I22" s="34">
        <v>3</v>
      </c>
      <c r="J22" s="34">
        <v>2</v>
      </c>
      <c r="K22" s="34">
        <v>1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3">
        <v>0</v>
      </c>
      <c r="R22" s="24">
        <f t="shared" si="0"/>
        <v>8</v>
      </c>
      <c r="S22" s="10">
        <f t="shared" si="1"/>
        <v>0.11428571428571428</v>
      </c>
      <c r="T22" s="11" t="s">
        <v>278</v>
      </c>
    </row>
    <row r="23" spans="1:20" ht="15" customHeight="1" x14ac:dyDescent="0.25">
      <c r="A23" s="17" t="s">
        <v>224</v>
      </c>
      <c r="B23" s="17" t="s">
        <v>51</v>
      </c>
      <c r="C23" s="17" t="s">
        <v>40</v>
      </c>
      <c r="D23" s="18">
        <v>12</v>
      </c>
      <c r="E23" s="19" t="s">
        <v>253</v>
      </c>
      <c r="F23" s="19" t="s">
        <v>30</v>
      </c>
      <c r="G23" s="5" t="s">
        <v>148</v>
      </c>
      <c r="H23" s="34">
        <v>3</v>
      </c>
      <c r="I23" s="34">
        <v>2</v>
      </c>
      <c r="J23" s="34">
        <v>0</v>
      </c>
      <c r="K23" s="34">
        <v>2</v>
      </c>
      <c r="L23" s="34">
        <v>1</v>
      </c>
      <c r="M23" s="34">
        <v>0</v>
      </c>
      <c r="N23" s="34">
        <v>0</v>
      </c>
      <c r="O23" s="34">
        <v>0</v>
      </c>
      <c r="P23" s="34">
        <v>0</v>
      </c>
      <c r="Q23" s="33">
        <v>0</v>
      </c>
      <c r="R23" s="24">
        <f t="shared" si="0"/>
        <v>8</v>
      </c>
      <c r="S23" s="10">
        <f t="shared" si="1"/>
        <v>0.11428571428571428</v>
      </c>
      <c r="T23" s="11" t="s">
        <v>278</v>
      </c>
    </row>
    <row r="24" spans="1:20" ht="15" customHeight="1" x14ac:dyDescent="0.25">
      <c r="A24" s="17"/>
      <c r="B24" s="17"/>
      <c r="C24" s="17"/>
      <c r="D24" s="18"/>
      <c r="E24" s="19"/>
      <c r="F24" s="19"/>
      <c r="G24" s="17"/>
      <c r="H24" s="34"/>
      <c r="I24" s="34"/>
      <c r="J24" s="34"/>
      <c r="K24" s="34"/>
      <c r="L24" s="34"/>
      <c r="M24" s="34"/>
      <c r="N24" s="34"/>
      <c r="O24" s="34"/>
      <c r="P24" s="34"/>
      <c r="Q24" s="33"/>
      <c r="R24" s="24">
        <f t="shared" si="0"/>
        <v>0</v>
      </c>
      <c r="S24" s="10">
        <f t="shared" si="1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17"/>
      <c r="H25" s="21"/>
      <c r="I25" s="21"/>
      <c r="J25" s="21"/>
      <c r="K25" s="21"/>
      <c r="L25" s="21"/>
      <c r="M25" s="21"/>
      <c r="N25" s="21"/>
      <c r="O25" s="21"/>
      <c r="P25" s="21"/>
      <c r="Q25" s="9"/>
      <c r="R25" s="24">
        <f t="shared" si="0"/>
        <v>0</v>
      </c>
      <c r="S25" s="10">
        <f t="shared" si="1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17"/>
      <c r="H26" s="21"/>
      <c r="I26" s="21"/>
      <c r="J26" s="21"/>
      <c r="K26" s="21"/>
      <c r="L26" s="21"/>
      <c r="M26" s="21"/>
      <c r="N26" s="21"/>
      <c r="O26" s="21"/>
      <c r="P26" s="21"/>
      <c r="Q26" s="9"/>
      <c r="R26" s="24">
        <f t="shared" si="0"/>
        <v>0</v>
      </c>
      <c r="S26" s="10">
        <f t="shared" si="1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17"/>
      <c r="H27" s="21"/>
      <c r="I27" s="21"/>
      <c r="J27" s="21"/>
      <c r="K27" s="21"/>
      <c r="L27" s="21"/>
      <c r="M27" s="21"/>
      <c r="N27" s="21"/>
      <c r="O27" s="21"/>
      <c r="P27" s="21"/>
      <c r="Q27" s="9"/>
      <c r="R27" s="24">
        <f t="shared" si="0"/>
        <v>0</v>
      </c>
      <c r="S27" s="10">
        <f t="shared" si="1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17"/>
      <c r="H28" s="21"/>
      <c r="I28" s="21"/>
      <c r="J28" s="21"/>
      <c r="K28" s="21"/>
      <c r="L28" s="21"/>
      <c r="M28" s="21"/>
      <c r="N28" s="21"/>
      <c r="O28" s="21"/>
      <c r="P28" s="21"/>
      <c r="Q28" s="9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17"/>
      <c r="H29" s="21"/>
      <c r="I29" s="21"/>
      <c r="J29" s="21"/>
      <c r="K29" s="21"/>
      <c r="L29" s="21"/>
      <c r="M29" s="21"/>
      <c r="N29" s="21"/>
      <c r="O29" s="21"/>
      <c r="P29" s="21"/>
      <c r="Q29" s="9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17"/>
      <c r="H30" s="21"/>
      <c r="I30" s="21"/>
      <c r="J30" s="21"/>
      <c r="K30" s="21"/>
      <c r="L30" s="21"/>
      <c r="M30" s="21"/>
      <c r="N30" s="21"/>
      <c r="O30" s="21"/>
      <c r="P30" s="21"/>
      <c r="Q30" s="9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17"/>
      <c r="H31" s="21"/>
      <c r="I31" s="21"/>
      <c r="J31" s="21"/>
      <c r="K31" s="21"/>
      <c r="L31" s="21"/>
      <c r="M31" s="21"/>
      <c r="N31" s="21"/>
      <c r="O31" s="21"/>
      <c r="P31" s="21"/>
      <c r="Q31" s="9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17"/>
      <c r="H32" s="21"/>
      <c r="I32" s="21"/>
      <c r="J32" s="21"/>
      <c r="K32" s="21"/>
      <c r="L32" s="21"/>
      <c r="M32" s="21"/>
      <c r="N32" s="21"/>
      <c r="O32" s="21"/>
      <c r="P32" s="21"/>
      <c r="Q32" s="9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17"/>
      <c r="H33" s="21"/>
      <c r="I33" s="21"/>
      <c r="J33" s="21"/>
      <c r="K33" s="21"/>
      <c r="L33" s="21"/>
      <c r="M33" s="21"/>
      <c r="N33" s="21"/>
      <c r="O33" s="21"/>
      <c r="P33" s="21"/>
      <c r="Q33" s="9"/>
      <c r="R33" s="24">
        <f t="shared" si="0"/>
        <v>0</v>
      </c>
      <c r="S33" s="10">
        <f t="shared" si="1"/>
        <v>0</v>
      </c>
      <c r="T33" s="11"/>
    </row>
    <row r="34" spans="1:20" ht="15.75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</sheetData>
  <sortState ref="A4:T34">
    <sortCondition descending="1" ref="R4:R34"/>
  </sortState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workbookViewId="0">
      <selection sqref="A1:T1"/>
    </sheetView>
  </sheetViews>
  <sheetFormatPr defaultRowHeight="15" x14ac:dyDescent="0.25"/>
  <cols>
    <col min="1" max="1" width="12.42578125" customWidth="1"/>
    <col min="2" max="2" width="11.28515625" customWidth="1"/>
    <col min="3" max="3" width="14.28515625" customWidth="1"/>
    <col min="4" max="4" width="8" customWidth="1"/>
    <col min="5" max="5" width="5.140625" customWidth="1"/>
    <col min="6" max="6" width="11" customWidth="1"/>
    <col min="7" max="7" width="32.140625" customWidth="1"/>
    <col min="8" max="8" width="6.85546875" customWidth="1"/>
    <col min="9" max="9" width="7.7109375" customWidth="1"/>
    <col min="10" max="10" width="6.85546875" customWidth="1"/>
    <col min="11" max="11" width="7.140625" customWidth="1"/>
    <col min="12" max="12" width="7" customWidth="1"/>
    <col min="13" max="13" width="6.42578125" customWidth="1"/>
    <col min="14" max="14" width="7.7109375" customWidth="1"/>
    <col min="15" max="15" width="7.5703125" customWidth="1"/>
    <col min="16" max="16" width="7.28515625" customWidth="1"/>
    <col min="17" max="17" width="7.5703125" customWidth="1"/>
    <col min="18" max="18" width="7.140625" customWidth="1"/>
    <col min="19" max="19" width="8.28515625" customWidth="1"/>
    <col min="20" max="20" width="12.85546875" bestFit="1" customWidth="1"/>
  </cols>
  <sheetData>
    <row r="1" spans="1:20" ht="23.25" x14ac:dyDescent="0.25">
      <c r="A1" s="43" t="s">
        <v>389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6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5" customHeight="1" x14ac:dyDescent="0.25">
      <c r="A4" s="5" t="s">
        <v>157</v>
      </c>
      <c r="B4" s="5" t="s">
        <v>33</v>
      </c>
      <c r="C4" s="5" t="s">
        <v>158</v>
      </c>
      <c r="D4" s="12">
        <v>19</v>
      </c>
      <c r="E4" s="12" t="s">
        <v>160</v>
      </c>
      <c r="F4" s="12" t="s">
        <v>81</v>
      </c>
      <c r="G4" s="13" t="s">
        <v>148</v>
      </c>
      <c r="H4" s="18">
        <v>1</v>
      </c>
      <c r="I4" s="18">
        <v>7</v>
      </c>
      <c r="J4" s="18">
        <v>5</v>
      </c>
      <c r="K4" s="18">
        <v>3</v>
      </c>
      <c r="L4" s="18">
        <v>2</v>
      </c>
      <c r="M4" s="18">
        <v>1</v>
      </c>
      <c r="N4" s="18">
        <v>7</v>
      </c>
      <c r="O4" s="18">
        <v>1</v>
      </c>
      <c r="P4" s="18">
        <v>0</v>
      </c>
      <c r="Q4" s="18">
        <v>5</v>
      </c>
      <c r="R4" s="24">
        <f t="shared" ref="R4:R33" si="0">SUM(H4:Q4)</f>
        <v>32</v>
      </c>
      <c r="S4" s="10">
        <f t="shared" ref="S4:S33" si="1">R4/56</f>
        <v>0.5714285714285714</v>
      </c>
      <c r="T4" s="11" t="s">
        <v>279</v>
      </c>
    </row>
    <row r="5" spans="1:20" ht="15" customHeight="1" x14ac:dyDescent="0.25">
      <c r="A5" s="17" t="s">
        <v>139</v>
      </c>
      <c r="B5" s="17" t="s">
        <v>67</v>
      </c>
      <c r="C5" s="17" t="s">
        <v>141</v>
      </c>
      <c r="D5" s="18">
        <v>24</v>
      </c>
      <c r="E5" s="19" t="s">
        <v>160</v>
      </c>
      <c r="F5" s="19" t="s">
        <v>81</v>
      </c>
      <c r="G5" s="20" t="s">
        <v>148</v>
      </c>
      <c r="H5" s="18">
        <v>1</v>
      </c>
      <c r="I5" s="18">
        <v>7</v>
      </c>
      <c r="J5" s="18">
        <v>5</v>
      </c>
      <c r="K5" s="18">
        <v>3</v>
      </c>
      <c r="L5" s="18">
        <v>2</v>
      </c>
      <c r="M5" s="18">
        <v>1</v>
      </c>
      <c r="N5" s="18">
        <v>7</v>
      </c>
      <c r="O5" s="18">
        <v>1</v>
      </c>
      <c r="P5" s="18">
        <v>0</v>
      </c>
      <c r="Q5" s="18">
        <v>5</v>
      </c>
      <c r="R5" s="24">
        <f t="shared" si="0"/>
        <v>32</v>
      </c>
      <c r="S5" s="10">
        <f t="shared" si="1"/>
        <v>0.5714285714285714</v>
      </c>
      <c r="T5" s="11" t="s">
        <v>279</v>
      </c>
    </row>
    <row r="6" spans="1:20" ht="15" customHeight="1" x14ac:dyDescent="0.25">
      <c r="A6" s="5" t="s">
        <v>161</v>
      </c>
      <c r="B6" s="5" t="s">
        <v>162</v>
      </c>
      <c r="C6" s="5" t="s">
        <v>163</v>
      </c>
      <c r="D6" s="12">
        <v>21</v>
      </c>
      <c r="E6" s="12" t="s">
        <v>160</v>
      </c>
      <c r="F6" s="12" t="s">
        <v>81</v>
      </c>
      <c r="G6" s="13" t="s">
        <v>148</v>
      </c>
      <c r="H6" s="12">
        <v>1</v>
      </c>
      <c r="I6" s="12">
        <v>4</v>
      </c>
      <c r="J6" s="12">
        <v>2</v>
      </c>
      <c r="K6" s="12">
        <v>2</v>
      </c>
      <c r="L6" s="12">
        <v>0</v>
      </c>
      <c r="M6" s="12">
        <v>0</v>
      </c>
      <c r="N6" s="12">
        <v>3</v>
      </c>
      <c r="O6" s="12">
        <v>2</v>
      </c>
      <c r="P6" s="12">
        <v>3</v>
      </c>
      <c r="Q6" s="12">
        <v>7</v>
      </c>
      <c r="R6" s="24">
        <f t="shared" si="0"/>
        <v>24</v>
      </c>
      <c r="S6" s="10">
        <f t="shared" si="1"/>
        <v>0.42857142857142855</v>
      </c>
      <c r="T6" s="11" t="s">
        <v>278</v>
      </c>
    </row>
    <row r="7" spans="1:20" ht="15" customHeight="1" x14ac:dyDescent="0.25">
      <c r="A7" s="5" t="s">
        <v>102</v>
      </c>
      <c r="B7" s="5" t="s">
        <v>45</v>
      </c>
      <c r="C7" s="5" t="s">
        <v>103</v>
      </c>
      <c r="D7" s="12">
        <v>10</v>
      </c>
      <c r="E7" s="12" t="s">
        <v>80</v>
      </c>
      <c r="F7" s="12" t="s">
        <v>81</v>
      </c>
      <c r="G7" s="13" t="s">
        <v>31</v>
      </c>
      <c r="H7" s="12">
        <v>0</v>
      </c>
      <c r="I7" s="12">
        <v>8</v>
      </c>
      <c r="J7" s="12">
        <v>1</v>
      </c>
      <c r="K7" s="12">
        <v>3</v>
      </c>
      <c r="L7" s="12">
        <v>0</v>
      </c>
      <c r="M7" s="12">
        <v>1</v>
      </c>
      <c r="N7" s="12">
        <v>2</v>
      </c>
      <c r="O7" s="12">
        <v>4</v>
      </c>
      <c r="P7" s="12">
        <v>0</v>
      </c>
      <c r="Q7" s="12">
        <v>3</v>
      </c>
      <c r="R7" s="24">
        <f t="shared" si="0"/>
        <v>22</v>
      </c>
      <c r="S7" s="10">
        <f t="shared" si="1"/>
        <v>0.39285714285714285</v>
      </c>
      <c r="T7" s="11" t="s">
        <v>278</v>
      </c>
    </row>
    <row r="8" spans="1:20" ht="15" customHeight="1" x14ac:dyDescent="0.25">
      <c r="A8" s="5" t="s">
        <v>164</v>
      </c>
      <c r="B8" s="5" t="s">
        <v>165</v>
      </c>
      <c r="C8" s="5" t="s">
        <v>96</v>
      </c>
      <c r="D8" s="12">
        <v>22</v>
      </c>
      <c r="E8" s="23" t="s">
        <v>160</v>
      </c>
      <c r="F8" s="23" t="s">
        <v>81</v>
      </c>
      <c r="G8" s="13" t="s">
        <v>148</v>
      </c>
      <c r="H8" s="12">
        <v>1</v>
      </c>
      <c r="I8" s="12">
        <v>4</v>
      </c>
      <c r="J8" s="12">
        <v>4</v>
      </c>
      <c r="K8" s="12">
        <v>1</v>
      </c>
      <c r="L8" s="12">
        <v>2</v>
      </c>
      <c r="M8" s="12">
        <v>1</v>
      </c>
      <c r="N8" s="12">
        <v>6</v>
      </c>
      <c r="O8" s="12">
        <v>0</v>
      </c>
      <c r="P8" s="12">
        <v>3</v>
      </c>
      <c r="Q8" s="12">
        <v>0</v>
      </c>
      <c r="R8" s="24">
        <f t="shared" si="0"/>
        <v>22</v>
      </c>
      <c r="S8" s="10">
        <f t="shared" si="1"/>
        <v>0.39285714285714285</v>
      </c>
      <c r="T8" s="11" t="s">
        <v>278</v>
      </c>
    </row>
    <row r="9" spans="1:20" ht="15" customHeight="1" x14ac:dyDescent="0.25">
      <c r="A9" s="5" t="s">
        <v>92</v>
      </c>
      <c r="B9" s="5" t="s">
        <v>59</v>
      </c>
      <c r="C9" s="5" t="s">
        <v>93</v>
      </c>
      <c r="D9" s="12">
        <v>6</v>
      </c>
      <c r="E9" s="12" t="s">
        <v>80</v>
      </c>
      <c r="F9" s="12" t="s">
        <v>81</v>
      </c>
      <c r="G9" s="13" t="s">
        <v>31</v>
      </c>
      <c r="H9" s="12">
        <v>1</v>
      </c>
      <c r="I9" s="12">
        <v>8</v>
      </c>
      <c r="J9" s="12">
        <v>1</v>
      </c>
      <c r="K9" s="12">
        <v>2</v>
      </c>
      <c r="L9" s="12">
        <v>3</v>
      </c>
      <c r="M9" s="12">
        <v>1</v>
      </c>
      <c r="N9" s="12">
        <v>0</v>
      </c>
      <c r="O9" s="12">
        <v>0</v>
      </c>
      <c r="P9" s="12">
        <v>2</v>
      </c>
      <c r="Q9" s="12">
        <v>3</v>
      </c>
      <c r="R9" s="24">
        <f t="shared" si="0"/>
        <v>21</v>
      </c>
      <c r="S9" s="10">
        <f t="shared" si="1"/>
        <v>0.375</v>
      </c>
      <c r="T9" s="11" t="s">
        <v>278</v>
      </c>
    </row>
    <row r="10" spans="1:20" ht="15" customHeight="1" x14ac:dyDescent="0.25">
      <c r="A10" s="15" t="s">
        <v>104</v>
      </c>
      <c r="B10" s="13" t="s">
        <v>105</v>
      </c>
      <c r="C10" s="13" t="s">
        <v>106</v>
      </c>
      <c r="D10" s="12">
        <v>11</v>
      </c>
      <c r="E10" s="12" t="s">
        <v>80</v>
      </c>
      <c r="F10" s="12" t="s">
        <v>81</v>
      </c>
      <c r="G10" s="5" t="s">
        <v>31</v>
      </c>
      <c r="H10" s="12">
        <v>0</v>
      </c>
      <c r="I10" s="12">
        <v>8</v>
      </c>
      <c r="J10" s="12">
        <v>0</v>
      </c>
      <c r="K10" s="12">
        <v>3</v>
      </c>
      <c r="L10" s="12">
        <v>3</v>
      </c>
      <c r="M10" s="12">
        <v>1</v>
      </c>
      <c r="N10" s="12">
        <v>2</v>
      </c>
      <c r="O10" s="12">
        <v>2</v>
      </c>
      <c r="P10" s="12">
        <v>0</v>
      </c>
      <c r="Q10" s="12">
        <v>0</v>
      </c>
      <c r="R10" s="24">
        <f t="shared" si="0"/>
        <v>19</v>
      </c>
      <c r="S10" s="10">
        <f t="shared" si="1"/>
        <v>0.3392857142857143</v>
      </c>
      <c r="T10" s="11" t="s">
        <v>278</v>
      </c>
    </row>
    <row r="11" spans="1:20" ht="15" customHeight="1" x14ac:dyDescent="0.25">
      <c r="A11" s="4" t="s">
        <v>151</v>
      </c>
      <c r="B11" s="4" t="s">
        <v>45</v>
      </c>
      <c r="C11" s="4" t="s">
        <v>93</v>
      </c>
      <c r="D11" s="6">
        <v>16</v>
      </c>
      <c r="E11" s="7" t="s">
        <v>160</v>
      </c>
      <c r="F11" s="7" t="s">
        <v>81</v>
      </c>
      <c r="G11" s="4" t="s">
        <v>148</v>
      </c>
      <c r="H11" s="6">
        <v>1</v>
      </c>
      <c r="I11" s="6">
        <v>8</v>
      </c>
      <c r="J11" s="6">
        <v>5</v>
      </c>
      <c r="K11" s="6">
        <v>1</v>
      </c>
      <c r="L11" s="6">
        <v>2</v>
      </c>
      <c r="M11" s="6">
        <v>0</v>
      </c>
      <c r="N11" s="6">
        <v>2</v>
      </c>
      <c r="O11" s="6">
        <v>0</v>
      </c>
      <c r="P11" s="6">
        <v>0</v>
      </c>
      <c r="Q11" s="6">
        <v>0</v>
      </c>
      <c r="R11" s="24">
        <f t="shared" si="0"/>
        <v>19</v>
      </c>
      <c r="S11" s="10">
        <f t="shared" si="1"/>
        <v>0.3392857142857143</v>
      </c>
      <c r="T11" s="11" t="s">
        <v>278</v>
      </c>
    </row>
    <row r="12" spans="1:20" ht="15" customHeight="1" x14ac:dyDescent="0.25">
      <c r="A12" s="17" t="s">
        <v>107</v>
      </c>
      <c r="B12" s="17" t="s">
        <v>108</v>
      </c>
      <c r="C12" s="17" t="s">
        <v>109</v>
      </c>
      <c r="D12" s="18">
        <v>12</v>
      </c>
      <c r="E12" s="19" t="s">
        <v>80</v>
      </c>
      <c r="F12" s="19" t="s">
        <v>81</v>
      </c>
      <c r="G12" s="20" t="s">
        <v>31</v>
      </c>
      <c r="H12" s="18">
        <v>0</v>
      </c>
      <c r="I12" s="18">
        <v>5</v>
      </c>
      <c r="J12" s="18">
        <v>1</v>
      </c>
      <c r="K12" s="18">
        <v>0</v>
      </c>
      <c r="L12" s="18">
        <v>0</v>
      </c>
      <c r="M12" s="18">
        <v>1</v>
      </c>
      <c r="N12" s="18">
        <v>0</v>
      </c>
      <c r="O12" s="18">
        <v>2</v>
      </c>
      <c r="P12" s="18">
        <v>0</v>
      </c>
      <c r="Q12" s="18">
        <v>6</v>
      </c>
      <c r="R12" s="24">
        <f t="shared" si="0"/>
        <v>15</v>
      </c>
      <c r="S12" s="10">
        <f t="shared" si="1"/>
        <v>0.26785714285714285</v>
      </c>
      <c r="T12" s="11" t="s">
        <v>278</v>
      </c>
    </row>
    <row r="13" spans="1:20" ht="15" customHeight="1" x14ac:dyDescent="0.25">
      <c r="A13" s="5" t="s">
        <v>159</v>
      </c>
      <c r="B13" s="5" t="s">
        <v>146</v>
      </c>
      <c r="C13" s="5" t="s">
        <v>52</v>
      </c>
      <c r="D13" s="12">
        <v>20</v>
      </c>
      <c r="E13" s="12" t="s">
        <v>160</v>
      </c>
      <c r="F13" s="12" t="s">
        <v>81</v>
      </c>
      <c r="G13" s="13" t="s">
        <v>148</v>
      </c>
      <c r="H13" s="12">
        <v>1</v>
      </c>
      <c r="I13" s="12">
        <v>3</v>
      </c>
      <c r="J13" s="12">
        <v>2</v>
      </c>
      <c r="K13" s="12">
        <v>1</v>
      </c>
      <c r="L13" s="12">
        <v>1</v>
      </c>
      <c r="M13" s="12">
        <v>1</v>
      </c>
      <c r="N13" s="12">
        <v>3</v>
      </c>
      <c r="O13" s="12">
        <v>1</v>
      </c>
      <c r="P13" s="12">
        <v>2</v>
      </c>
      <c r="Q13" s="12">
        <v>0</v>
      </c>
      <c r="R13" s="24">
        <f t="shared" si="0"/>
        <v>15</v>
      </c>
      <c r="S13" s="10">
        <f t="shared" si="1"/>
        <v>0.26785714285714285</v>
      </c>
      <c r="T13" s="11" t="s">
        <v>278</v>
      </c>
    </row>
    <row r="14" spans="1:20" ht="15" customHeight="1" x14ac:dyDescent="0.25">
      <c r="A14" s="4" t="s">
        <v>84</v>
      </c>
      <c r="B14" s="4" t="s">
        <v>45</v>
      </c>
      <c r="C14" s="4" t="s">
        <v>85</v>
      </c>
      <c r="D14" s="6">
        <v>3</v>
      </c>
      <c r="E14" s="7" t="s">
        <v>80</v>
      </c>
      <c r="F14" s="7" t="s">
        <v>81</v>
      </c>
      <c r="G14" s="4" t="s">
        <v>31</v>
      </c>
      <c r="H14" s="6">
        <v>1</v>
      </c>
      <c r="I14" s="6">
        <v>8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1</v>
      </c>
      <c r="Q14" s="6">
        <v>3</v>
      </c>
      <c r="R14" s="24">
        <f t="shared" si="0"/>
        <v>14</v>
      </c>
      <c r="S14" s="10">
        <f t="shared" si="1"/>
        <v>0.25</v>
      </c>
      <c r="T14" s="11" t="s">
        <v>278</v>
      </c>
    </row>
    <row r="15" spans="1:20" ht="15" customHeight="1" x14ac:dyDescent="0.25">
      <c r="A15" s="15" t="s">
        <v>97</v>
      </c>
      <c r="B15" s="13" t="s">
        <v>98</v>
      </c>
      <c r="C15" s="13" t="s">
        <v>99</v>
      </c>
      <c r="D15" s="12">
        <v>8</v>
      </c>
      <c r="E15" s="12" t="s">
        <v>80</v>
      </c>
      <c r="F15" s="12" t="s">
        <v>81</v>
      </c>
      <c r="G15" s="5" t="s">
        <v>31</v>
      </c>
      <c r="H15" s="12">
        <v>0</v>
      </c>
      <c r="I15" s="12">
        <v>5</v>
      </c>
      <c r="J15" s="12">
        <v>1</v>
      </c>
      <c r="K15" s="12">
        <v>0</v>
      </c>
      <c r="L15" s="12">
        <v>0</v>
      </c>
      <c r="M15" s="12">
        <v>1</v>
      </c>
      <c r="N15" s="12">
        <v>1</v>
      </c>
      <c r="O15" s="12">
        <v>0</v>
      </c>
      <c r="P15" s="12">
        <v>0</v>
      </c>
      <c r="Q15" s="12">
        <v>6</v>
      </c>
      <c r="R15" s="24">
        <f t="shared" si="0"/>
        <v>14</v>
      </c>
      <c r="S15" s="10">
        <f t="shared" si="1"/>
        <v>0.25</v>
      </c>
      <c r="T15" s="11" t="s">
        <v>278</v>
      </c>
    </row>
    <row r="16" spans="1:20" ht="15" customHeight="1" x14ac:dyDescent="0.25">
      <c r="A16" s="4" t="s">
        <v>145</v>
      </c>
      <c r="B16" s="4" t="s">
        <v>146</v>
      </c>
      <c r="C16" s="4" t="s">
        <v>147</v>
      </c>
      <c r="D16" s="6">
        <v>14</v>
      </c>
      <c r="E16" s="7" t="s">
        <v>160</v>
      </c>
      <c r="F16" s="7" t="s">
        <v>81</v>
      </c>
      <c r="G16" s="4" t="s">
        <v>148</v>
      </c>
      <c r="H16" s="6">
        <v>1</v>
      </c>
      <c r="I16" s="6">
        <v>3</v>
      </c>
      <c r="J16" s="6">
        <v>2</v>
      </c>
      <c r="K16" s="6">
        <v>0</v>
      </c>
      <c r="L16" s="6">
        <v>1</v>
      </c>
      <c r="M16" s="6">
        <v>1</v>
      </c>
      <c r="N16" s="6">
        <v>2</v>
      </c>
      <c r="O16" s="6">
        <v>0</v>
      </c>
      <c r="P16" s="6">
        <v>1</v>
      </c>
      <c r="Q16" s="6">
        <v>3</v>
      </c>
      <c r="R16" s="24">
        <f t="shared" si="0"/>
        <v>14</v>
      </c>
      <c r="S16" s="10">
        <f t="shared" si="1"/>
        <v>0.25</v>
      </c>
      <c r="T16" s="11" t="s">
        <v>278</v>
      </c>
    </row>
    <row r="17" spans="1:20" ht="15" customHeight="1" x14ac:dyDescent="0.25">
      <c r="A17" s="5" t="s">
        <v>94</v>
      </c>
      <c r="B17" s="5" t="s">
        <v>95</v>
      </c>
      <c r="C17" s="5" t="s">
        <v>96</v>
      </c>
      <c r="D17" s="12">
        <v>7</v>
      </c>
      <c r="E17" s="12" t="s">
        <v>80</v>
      </c>
      <c r="F17" s="12" t="s">
        <v>81</v>
      </c>
      <c r="G17" s="13" t="s">
        <v>31</v>
      </c>
      <c r="H17" s="12">
        <v>0</v>
      </c>
      <c r="I17" s="12">
        <v>5</v>
      </c>
      <c r="J17" s="12">
        <v>0</v>
      </c>
      <c r="K17" s="12">
        <v>2</v>
      </c>
      <c r="L17" s="12">
        <v>0</v>
      </c>
      <c r="M17" s="12">
        <v>1</v>
      </c>
      <c r="N17" s="12">
        <v>0</v>
      </c>
      <c r="O17" s="12">
        <v>0</v>
      </c>
      <c r="P17" s="12">
        <v>1</v>
      </c>
      <c r="Q17" s="12">
        <v>3</v>
      </c>
      <c r="R17" s="24">
        <f t="shared" si="0"/>
        <v>12</v>
      </c>
      <c r="S17" s="10">
        <f t="shared" si="1"/>
        <v>0.21428571428571427</v>
      </c>
      <c r="T17" s="11" t="s">
        <v>278</v>
      </c>
    </row>
    <row r="18" spans="1:20" ht="15" customHeight="1" x14ac:dyDescent="0.25">
      <c r="A18" s="5" t="s">
        <v>149</v>
      </c>
      <c r="B18" s="5" t="s">
        <v>150</v>
      </c>
      <c r="C18" s="5" t="s">
        <v>52</v>
      </c>
      <c r="D18" s="12">
        <v>15</v>
      </c>
      <c r="E18" s="12" t="s">
        <v>160</v>
      </c>
      <c r="F18" s="12" t="s">
        <v>81</v>
      </c>
      <c r="G18" s="13" t="s">
        <v>148</v>
      </c>
      <c r="H18" s="12">
        <v>1</v>
      </c>
      <c r="I18" s="12">
        <v>4</v>
      </c>
      <c r="J18" s="12">
        <v>2</v>
      </c>
      <c r="K18" s="12">
        <v>1</v>
      </c>
      <c r="L18" s="12">
        <v>2</v>
      </c>
      <c r="M18" s="12">
        <v>1</v>
      </c>
      <c r="N18" s="12"/>
      <c r="O18" s="12">
        <v>0</v>
      </c>
      <c r="P18" s="12">
        <v>1</v>
      </c>
      <c r="Q18" s="12">
        <v>0</v>
      </c>
      <c r="R18" s="24">
        <f t="shared" si="0"/>
        <v>12</v>
      </c>
      <c r="S18" s="10">
        <f t="shared" si="1"/>
        <v>0.21428571428571427</v>
      </c>
      <c r="T18" s="11" t="s">
        <v>278</v>
      </c>
    </row>
    <row r="19" spans="1:20" ht="15" customHeight="1" x14ac:dyDescent="0.25">
      <c r="A19" s="5" t="s">
        <v>82</v>
      </c>
      <c r="B19" s="5" t="s">
        <v>42</v>
      </c>
      <c r="C19" s="5" t="s">
        <v>83</v>
      </c>
      <c r="D19" s="12">
        <v>2</v>
      </c>
      <c r="E19" s="12" t="s">
        <v>80</v>
      </c>
      <c r="F19" s="12" t="s">
        <v>81</v>
      </c>
      <c r="G19" s="13" t="s">
        <v>31</v>
      </c>
      <c r="H19" s="12">
        <v>0</v>
      </c>
      <c r="I19" s="12">
        <v>5</v>
      </c>
      <c r="J19" s="12">
        <v>0</v>
      </c>
      <c r="K19" s="12">
        <v>0</v>
      </c>
      <c r="L19" s="12">
        <v>0</v>
      </c>
      <c r="M19" s="12">
        <v>1</v>
      </c>
      <c r="N19" s="12">
        <v>3</v>
      </c>
      <c r="O19" s="12">
        <v>0</v>
      </c>
      <c r="P19" s="12">
        <v>1</v>
      </c>
      <c r="Q19" s="12">
        <v>0</v>
      </c>
      <c r="R19" s="24">
        <f t="shared" si="0"/>
        <v>10</v>
      </c>
      <c r="S19" s="10">
        <f t="shared" si="1"/>
        <v>0.17857142857142858</v>
      </c>
      <c r="T19" s="11" t="s">
        <v>278</v>
      </c>
    </row>
    <row r="20" spans="1:20" ht="15" customHeight="1" x14ac:dyDescent="0.25">
      <c r="A20" s="4" t="s">
        <v>86</v>
      </c>
      <c r="B20" s="4" t="s">
        <v>87</v>
      </c>
      <c r="C20" s="4" t="s">
        <v>88</v>
      </c>
      <c r="D20" s="6">
        <v>4</v>
      </c>
      <c r="E20" s="7" t="s">
        <v>80</v>
      </c>
      <c r="F20" s="7" t="s">
        <v>81</v>
      </c>
      <c r="G20" s="4" t="s">
        <v>31</v>
      </c>
      <c r="H20" s="6">
        <v>1</v>
      </c>
      <c r="I20" s="6">
        <v>5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3</v>
      </c>
      <c r="Q20" s="6">
        <v>0</v>
      </c>
      <c r="R20" s="24">
        <f t="shared" si="0"/>
        <v>10</v>
      </c>
      <c r="S20" s="10">
        <f t="shared" si="1"/>
        <v>0.17857142857142858</v>
      </c>
      <c r="T20" s="11" t="s">
        <v>278</v>
      </c>
    </row>
    <row r="21" spans="1:20" ht="15" customHeight="1" x14ac:dyDescent="0.25">
      <c r="A21" s="4" t="s">
        <v>152</v>
      </c>
      <c r="B21" s="4" t="s">
        <v>153</v>
      </c>
      <c r="C21" s="4" t="s">
        <v>154</v>
      </c>
      <c r="D21" s="6">
        <v>17</v>
      </c>
      <c r="E21" s="7" t="s">
        <v>160</v>
      </c>
      <c r="F21" s="7" t="s">
        <v>81</v>
      </c>
      <c r="G21" s="4" t="s">
        <v>148</v>
      </c>
      <c r="H21" s="6">
        <v>1</v>
      </c>
      <c r="I21" s="6">
        <v>2</v>
      </c>
      <c r="J21" s="6">
        <v>2</v>
      </c>
      <c r="K21" s="6">
        <v>1</v>
      </c>
      <c r="L21" s="6">
        <v>1</v>
      </c>
      <c r="M21" s="6">
        <v>0</v>
      </c>
      <c r="N21" s="6">
        <v>2</v>
      </c>
      <c r="O21" s="6">
        <v>0</v>
      </c>
      <c r="P21" s="6">
        <v>1</v>
      </c>
      <c r="Q21" s="6">
        <v>0</v>
      </c>
      <c r="R21" s="24">
        <f t="shared" si="0"/>
        <v>10</v>
      </c>
      <c r="S21" s="10">
        <f t="shared" si="1"/>
        <v>0.17857142857142858</v>
      </c>
      <c r="T21" s="11" t="s">
        <v>278</v>
      </c>
    </row>
    <row r="22" spans="1:20" ht="15" customHeight="1" x14ac:dyDescent="0.25">
      <c r="A22" s="5" t="s">
        <v>89</v>
      </c>
      <c r="B22" s="5" t="s">
        <v>90</v>
      </c>
      <c r="C22" s="5" t="s">
        <v>91</v>
      </c>
      <c r="D22" s="12">
        <v>5</v>
      </c>
      <c r="E22" s="12" t="s">
        <v>80</v>
      </c>
      <c r="F22" s="12" t="s">
        <v>81</v>
      </c>
      <c r="G22" s="13" t="s">
        <v>31</v>
      </c>
      <c r="H22" s="12">
        <v>1</v>
      </c>
      <c r="I22" s="12">
        <v>5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0</v>
      </c>
      <c r="P22" s="12">
        <v>2</v>
      </c>
      <c r="Q22" s="12">
        <v>0</v>
      </c>
      <c r="R22" s="24">
        <f t="shared" si="0"/>
        <v>9</v>
      </c>
      <c r="S22" s="10">
        <f t="shared" si="1"/>
        <v>0.16071428571428573</v>
      </c>
      <c r="T22" s="11" t="s">
        <v>278</v>
      </c>
    </row>
    <row r="23" spans="1:20" ht="15" customHeight="1" x14ac:dyDescent="0.25">
      <c r="A23" s="4" t="s">
        <v>100</v>
      </c>
      <c r="B23" s="4" t="s">
        <v>51</v>
      </c>
      <c r="C23" s="4" t="s">
        <v>101</v>
      </c>
      <c r="D23" s="6">
        <v>9</v>
      </c>
      <c r="E23" s="7" t="s">
        <v>80</v>
      </c>
      <c r="F23" s="7" t="s">
        <v>81</v>
      </c>
      <c r="G23" s="4" t="s">
        <v>31</v>
      </c>
      <c r="H23" s="6">
        <v>0</v>
      </c>
      <c r="I23" s="6">
        <v>1</v>
      </c>
      <c r="J23" s="6">
        <v>0</v>
      </c>
      <c r="K23" s="6">
        <v>2</v>
      </c>
      <c r="L23" s="6">
        <v>0</v>
      </c>
      <c r="M23" s="6">
        <v>1</v>
      </c>
      <c r="N23" s="6">
        <v>1</v>
      </c>
      <c r="O23" s="6">
        <v>0</v>
      </c>
      <c r="P23" s="6">
        <v>0</v>
      </c>
      <c r="Q23" s="6">
        <v>3</v>
      </c>
      <c r="R23" s="24">
        <f t="shared" si="0"/>
        <v>8</v>
      </c>
      <c r="S23" s="10">
        <f t="shared" si="1"/>
        <v>0.14285714285714285</v>
      </c>
      <c r="T23" s="11" t="s">
        <v>278</v>
      </c>
    </row>
    <row r="24" spans="1:20" ht="15" customHeight="1" x14ac:dyDescent="0.25">
      <c r="A24" s="4" t="s">
        <v>78</v>
      </c>
      <c r="B24" s="4" t="s">
        <v>69</v>
      </c>
      <c r="C24" s="4" t="s">
        <v>79</v>
      </c>
      <c r="D24" s="6">
        <v>1</v>
      </c>
      <c r="E24" s="7" t="s">
        <v>80</v>
      </c>
      <c r="F24" s="7" t="s">
        <v>81</v>
      </c>
      <c r="G24" s="4" t="s">
        <v>31</v>
      </c>
      <c r="H24" s="6">
        <v>0</v>
      </c>
      <c r="I24" s="6">
        <v>1</v>
      </c>
      <c r="J24" s="6">
        <v>1</v>
      </c>
      <c r="K24" s="6">
        <v>0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3</v>
      </c>
      <c r="R24" s="24">
        <f t="shared" si="0"/>
        <v>7</v>
      </c>
      <c r="S24" s="10">
        <f t="shared" si="1"/>
        <v>0.125</v>
      </c>
      <c r="T24" s="11" t="s">
        <v>278</v>
      </c>
    </row>
    <row r="25" spans="1:20" ht="15" customHeight="1" x14ac:dyDescent="0.25">
      <c r="A25" s="5" t="s">
        <v>110</v>
      </c>
      <c r="B25" s="5" t="s">
        <v>111</v>
      </c>
      <c r="C25" s="5" t="s">
        <v>109</v>
      </c>
      <c r="D25" s="12">
        <v>13</v>
      </c>
      <c r="E25" s="12" t="s">
        <v>80</v>
      </c>
      <c r="F25" s="12" t="s">
        <v>81</v>
      </c>
      <c r="G25" s="13" t="s">
        <v>31</v>
      </c>
      <c r="H25" s="12">
        <v>0</v>
      </c>
      <c r="I25" s="12">
        <v>1</v>
      </c>
      <c r="J25" s="12">
        <v>2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>
        <v>0</v>
      </c>
      <c r="Q25" s="12">
        <v>3</v>
      </c>
      <c r="R25" s="24">
        <f t="shared" si="0"/>
        <v>7</v>
      </c>
      <c r="S25" s="10">
        <f t="shared" si="1"/>
        <v>0.125</v>
      </c>
      <c r="T25" s="11" t="s">
        <v>278</v>
      </c>
    </row>
    <row r="26" spans="1:20" ht="15" customHeight="1" x14ac:dyDescent="0.25">
      <c r="A26" s="5" t="s">
        <v>155</v>
      </c>
      <c r="B26" s="5" t="s">
        <v>156</v>
      </c>
      <c r="C26" s="5" t="s">
        <v>141</v>
      </c>
      <c r="D26" s="12">
        <v>18</v>
      </c>
      <c r="E26" s="12" t="s">
        <v>160</v>
      </c>
      <c r="F26" s="12" t="s">
        <v>81</v>
      </c>
      <c r="G26" s="13" t="s">
        <v>148</v>
      </c>
      <c r="H26" s="12">
        <v>1</v>
      </c>
      <c r="I26" s="12">
        <v>1</v>
      </c>
      <c r="J26" s="12">
        <v>1</v>
      </c>
      <c r="K26" s="12">
        <v>0</v>
      </c>
      <c r="L26" s="12">
        <v>0</v>
      </c>
      <c r="M26" s="12">
        <v>0</v>
      </c>
      <c r="N26" s="12">
        <v>2</v>
      </c>
      <c r="O26" s="12">
        <v>0</v>
      </c>
      <c r="P26" s="12">
        <v>0</v>
      </c>
      <c r="Q26" s="12">
        <v>0</v>
      </c>
      <c r="R26" s="24">
        <f t="shared" si="0"/>
        <v>5</v>
      </c>
      <c r="S26" s="10">
        <f t="shared" si="1"/>
        <v>8.9285714285714288E-2</v>
      </c>
      <c r="T26" s="11" t="s">
        <v>278</v>
      </c>
    </row>
    <row r="27" spans="1:20" ht="15" customHeight="1" x14ac:dyDescent="0.25">
      <c r="A27" s="17" t="s">
        <v>166</v>
      </c>
      <c r="B27" s="17" t="s">
        <v>167</v>
      </c>
      <c r="C27" s="17" t="s">
        <v>49</v>
      </c>
      <c r="D27" s="18">
        <v>23</v>
      </c>
      <c r="E27" s="19" t="s">
        <v>160</v>
      </c>
      <c r="F27" s="19" t="s">
        <v>81</v>
      </c>
      <c r="G27" s="20" t="s">
        <v>148</v>
      </c>
      <c r="H27" s="18">
        <v>0</v>
      </c>
      <c r="I27" s="18">
        <v>1</v>
      </c>
      <c r="J27" s="18">
        <v>1</v>
      </c>
      <c r="K27" s="18">
        <v>0</v>
      </c>
      <c r="L27" s="18">
        <v>0</v>
      </c>
      <c r="M27" s="18">
        <v>1</v>
      </c>
      <c r="N27" s="18">
        <v>1</v>
      </c>
      <c r="O27" s="18">
        <v>0</v>
      </c>
      <c r="P27" s="18">
        <v>0</v>
      </c>
      <c r="Q27" s="18">
        <v>0</v>
      </c>
      <c r="R27" s="24">
        <f t="shared" si="0"/>
        <v>4</v>
      </c>
      <c r="S27" s="10">
        <f t="shared" si="1"/>
        <v>7.1428571428571425E-2</v>
      </c>
      <c r="T27" s="11" t="s">
        <v>278</v>
      </c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>
        <f t="shared" si="0"/>
        <v>0</v>
      </c>
      <c r="S33" s="10">
        <f t="shared" si="1"/>
        <v>0</v>
      </c>
      <c r="T33" s="11"/>
    </row>
  </sheetData>
  <sortState ref="A5:T34">
    <sortCondition descending="1" ref="S5:S34"/>
  </sortState>
  <mergeCells count="2">
    <mergeCell ref="A1:T1"/>
    <mergeCell ref="A3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>
      <selection sqref="A1:S1"/>
    </sheetView>
  </sheetViews>
  <sheetFormatPr defaultRowHeight="15" x14ac:dyDescent="0.25"/>
  <cols>
    <col min="1" max="1" width="12.85546875" customWidth="1"/>
    <col min="2" max="2" width="10.42578125" customWidth="1"/>
    <col min="3" max="3" width="14.42578125" customWidth="1"/>
    <col min="4" max="4" width="7.5703125" customWidth="1"/>
    <col min="5" max="5" width="6" customWidth="1"/>
    <col min="6" max="6" width="11.28515625" customWidth="1"/>
    <col min="7" max="7" width="26.7109375" style="31" customWidth="1"/>
    <col min="8" max="8" width="7.5703125" customWidth="1"/>
    <col min="9" max="11" width="7.7109375" customWidth="1"/>
    <col min="12" max="12" width="7.5703125" customWidth="1"/>
    <col min="13" max="13" width="6.7109375" customWidth="1"/>
    <col min="14" max="14" width="7.42578125" customWidth="1"/>
    <col min="15" max="15" width="7.5703125" customWidth="1"/>
    <col min="16" max="16" width="7.28515625" customWidth="1"/>
    <col min="19" max="19" width="12.85546875" bestFit="1" customWidth="1"/>
  </cols>
  <sheetData>
    <row r="1" spans="1:19" ht="23.25" x14ac:dyDescent="0.25">
      <c r="A1" s="45" t="s">
        <v>389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30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27" t="s">
        <v>17</v>
      </c>
      <c r="R2" s="2" t="s">
        <v>18</v>
      </c>
      <c r="S2" s="27" t="s">
        <v>19</v>
      </c>
    </row>
    <row r="3" spans="1:19" ht="15.75" x14ac:dyDescent="0.25">
      <c r="A3" s="46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x14ac:dyDescent="0.25">
      <c r="A4" s="15" t="s">
        <v>133</v>
      </c>
      <c r="B4" s="13" t="s">
        <v>59</v>
      </c>
      <c r="C4" s="13" t="s">
        <v>96</v>
      </c>
      <c r="D4" s="12">
        <v>8</v>
      </c>
      <c r="E4" s="12">
        <v>10</v>
      </c>
      <c r="F4" s="12" t="s">
        <v>81</v>
      </c>
      <c r="G4" s="5" t="s">
        <v>117</v>
      </c>
      <c r="H4" s="36">
        <v>9</v>
      </c>
      <c r="I4" s="36">
        <v>3</v>
      </c>
      <c r="J4" s="36">
        <v>1</v>
      </c>
      <c r="K4" s="36">
        <v>1</v>
      </c>
      <c r="L4" s="36">
        <v>8</v>
      </c>
      <c r="M4" s="36">
        <v>5</v>
      </c>
      <c r="N4" s="36">
        <v>4</v>
      </c>
      <c r="O4" s="36">
        <v>3</v>
      </c>
      <c r="P4" s="36">
        <v>3</v>
      </c>
      <c r="Q4" s="24">
        <f t="shared" ref="Q4:Q17" si="0">SUM(H4:P4)</f>
        <v>37</v>
      </c>
      <c r="R4" s="10">
        <f t="shared" ref="R4:R17" si="1">Q4/68</f>
        <v>0.54411764705882348</v>
      </c>
      <c r="S4" s="11" t="s">
        <v>279</v>
      </c>
    </row>
    <row r="5" spans="1:19" ht="25.5" x14ac:dyDescent="0.25">
      <c r="A5" s="4" t="s">
        <v>115</v>
      </c>
      <c r="B5" s="4" t="s">
        <v>116</v>
      </c>
      <c r="C5" s="4" t="s">
        <v>109</v>
      </c>
      <c r="D5" s="6">
        <v>1</v>
      </c>
      <c r="E5" s="7">
        <v>10</v>
      </c>
      <c r="F5" s="7" t="s">
        <v>81</v>
      </c>
      <c r="G5" s="22" t="s">
        <v>117</v>
      </c>
      <c r="H5" s="8">
        <v>8</v>
      </c>
      <c r="I5" s="8">
        <v>3</v>
      </c>
      <c r="J5" s="8">
        <v>1</v>
      </c>
      <c r="K5" s="8">
        <v>1</v>
      </c>
      <c r="L5" s="8">
        <v>8</v>
      </c>
      <c r="M5" s="8">
        <v>5</v>
      </c>
      <c r="N5" s="8">
        <v>3</v>
      </c>
      <c r="O5" s="8">
        <v>0</v>
      </c>
      <c r="P5" s="8">
        <v>0</v>
      </c>
      <c r="Q5" s="24">
        <f t="shared" si="0"/>
        <v>29</v>
      </c>
      <c r="R5" s="10">
        <f t="shared" si="1"/>
        <v>0.4264705882352941</v>
      </c>
      <c r="S5" s="11" t="s">
        <v>278</v>
      </c>
    </row>
    <row r="6" spans="1:19" x14ac:dyDescent="0.25">
      <c r="A6" s="5" t="s">
        <v>128</v>
      </c>
      <c r="B6" s="5" t="s">
        <v>129</v>
      </c>
      <c r="C6" s="5" t="s">
        <v>130</v>
      </c>
      <c r="D6" s="12">
        <v>7</v>
      </c>
      <c r="E6" s="12">
        <v>10</v>
      </c>
      <c r="F6" s="12" t="s">
        <v>81</v>
      </c>
      <c r="G6" s="5" t="s">
        <v>117</v>
      </c>
      <c r="H6" s="14">
        <v>9</v>
      </c>
      <c r="I6" s="14">
        <v>4</v>
      </c>
      <c r="J6" s="14">
        <v>1</v>
      </c>
      <c r="K6" s="14">
        <v>1</v>
      </c>
      <c r="L6" s="14">
        <v>8</v>
      </c>
      <c r="M6" s="14">
        <v>3</v>
      </c>
      <c r="N6" s="14">
        <v>3</v>
      </c>
      <c r="O6" s="14">
        <v>0</v>
      </c>
      <c r="P6" s="14">
        <v>0</v>
      </c>
      <c r="Q6" s="24">
        <f t="shared" si="0"/>
        <v>29</v>
      </c>
      <c r="R6" s="10">
        <f t="shared" si="1"/>
        <v>0.4264705882352941</v>
      </c>
      <c r="S6" s="11" t="s">
        <v>278</v>
      </c>
    </row>
    <row r="7" spans="1:19" ht="25.5" x14ac:dyDescent="0.25">
      <c r="A7" s="4" t="s">
        <v>131</v>
      </c>
      <c r="B7" s="4" t="s">
        <v>132</v>
      </c>
      <c r="C7" s="4" t="s">
        <v>57</v>
      </c>
      <c r="D7" s="6">
        <v>9</v>
      </c>
      <c r="E7" s="7">
        <v>10</v>
      </c>
      <c r="F7" s="7" t="s">
        <v>81</v>
      </c>
      <c r="G7" s="22" t="s">
        <v>117</v>
      </c>
      <c r="H7" s="37">
        <v>9</v>
      </c>
      <c r="I7" s="37">
        <v>3</v>
      </c>
      <c r="J7" s="37">
        <v>0</v>
      </c>
      <c r="K7" s="37">
        <v>0</v>
      </c>
      <c r="L7" s="37">
        <v>8</v>
      </c>
      <c r="M7" s="37">
        <v>0</v>
      </c>
      <c r="N7" s="37">
        <v>4</v>
      </c>
      <c r="O7" s="37">
        <v>1</v>
      </c>
      <c r="P7" s="37">
        <v>3</v>
      </c>
      <c r="Q7" s="24">
        <f t="shared" si="0"/>
        <v>28</v>
      </c>
      <c r="R7" s="10">
        <f t="shared" si="1"/>
        <v>0.41176470588235292</v>
      </c>
      <c r="S7" s="11" t="s">
        <v>278</v>
      </c>
    </row>
    <row r="8" spans="1:19" x14ac:dyDescent="0.25">
      <c r="A8" s="15" t="s">
        <v>137</v>
      </c>
      <c r="B8" s="13" t="s">
        <v>45</v>
      </c>
      <c r="C8" s="13" t="s">
        <v>138</v>
      </c>
      <c r="D8" s="12">
        <v>11</v>
      </c>
      <c r="E8" s="12">
        <v>10</v>
      </c>
      <c r="F8" s="12" t="s">
        <v>81</v>
      </c>
      <c r="G8" s="5" t="s">
        <v>117</v>
      </c>
      <c r="H8" s="36">
        <v>6</v>
      </c>
      <c r="I8" s="36">
        <v>3</v>
      </c>
      <c r="J8" s="36">
        <v>1</v>
      </c>
      <c r="K8" s="36">
        <v>1</v>
      </c>
      <c r="L8" s="36">
        <v>8</v>
      </c>
      <c r="M8" s="36">
        <v>6</v>
      </c>
      <c r="N8" s="36">
        <v>3</v>
      </c>
      <c r="O8" s="36">
        <v>0</v>
      </c>
      <c r="P8" s="36">
        <v>0</v>
      </c>
      <c r="Q8" s="24">
        <f t="shared" si="0"/>
        <v>28</v>
      </c>
      <c r="R8" s="10">
        <f t="shared" si="1"/>
        <v>0.41176470588235292</v>
      </c>
      <c r="S8" s="11" t="s">
        <v>278</v>
      </c>
    </row>
    <row r="9" spans="1:19" x14ac:dyDescent="0.25">
      <c r="A9" s="5" t="s">
        <v>118</v>
      </c>
      <c r="B9" s="5" t="s">
        <v>119</v>
      </c>
      <c r="C9" s="5" t="s">
        <v>120</v>
      </c>
      <c r="D9" s="12">
        <v>2</v>
      </c>
      <c r="E9" s="12">
        <v>10</v>
      </c>
      <c r="F9" s="12" t="s">
        <v>81</v>
      </c>
      <c r="G9" s="5" t="s">
        <v>117</v>
      </c>
      <c r="H9" s="14">
        <v>9</v>
      </c>
      <c r="I9" s="14">
        <v>4</v>
      </c>
      <c r="J9" s="14">
        <v>0</v>
      </c>
      <c r="K9" s="14">
        <v>0</v>
      </c>
      <c r="L9" s="14">
        <v>8</v>
      </c>
      <c r="M9" s="14">
        <v>0</v>
      </c>
      <c r="N9" s="14">
        <v>5</v>
      </c>
      <c r="O9" s="14">
        <v>1</v>
      </c>
      <c r="P9" s="14">
        <v>0</v>
      </c>
      <c r="Q9" s="24">
        <f t="shared" si="0"/>
        <v>27</v>
      </c>
      <c r="R9" s="10">
        <f t="shared" si="1"/>
        <v>0.39705882352941174</v>
      </c>
      <c r="S9" s="11" t="s">
        <v>278</v>
      </c>
    </row>
    <row r="10" spans="1:19" x14ac:dyDescent="0.25">
      <c r="A10" s="5" t="s">
        <v>127</v>
      </c>
      <c r="B10" s="5" t="s">
        <v>74</v>
      </c>
      <c r="C10" s="5" t="s">
        <v>93</v>
      </c>
      <c r="D10" s="12">
        <v>6</v>
      </c>
      <c r="E10" s="12">
        <v>10</v>
      </c>
      <c r="F10" s="12" t="s">
        <v>81</v>
      </c>
      <c r="G10" s="5" t="s">
        <v>117</v>
      </c>
      <c r="H10" s="14">
        <v>8</v>
      </c>
      <c r="I10" s="14">
        <v>4</v>
      </c>
      <c r="J10" s="14">
        <v>0</v>
      </c>
      <c r="K10" s="14">
        <v>1</v>
      </c>
      <c r="L10" s="14">
        <v>8</v>
      </c>
      <c r="M10" s="14">
        <v>3</v>
      </c>
      <c r="N10" s="14">
        <v>3</v>
      </c>
      <c r="O10" s="14">
        <v>0</v>
      </c>
      <c r="P10" s="14">
        <v>0</v>
      </c>
      <c r="Q10" s="24">
        <f t="shared" si="0"/>
        <v>27</v>
      </c>
      <c r="R10" s="10">
        <f t="shared" si="1"/>
        <v>0.39705882352941174</v>
      </c>
      <c r="S10" s="11" t="s">
        <v>278</v>
      </c>
    </row>
    <row r="11" spans="1:19" x14ac:dyDescent="0.25">
      <c r="A11" s="5" t="s">
        <v>126</v>
      </c>
      <c r="B11" s="5" t="s">
        <v>39</v>
      </c>
      <c r="C11" s="5" t="s">
        <v>52</v>
      </c>
      <c r="D11" s="12">
        <v>5</v>
      </c>
      <c r="E11" s="12">
        <v>10</v>
      </c>
      <c r="F11" s="12" t="s">
        <v>81</v>
      </c>
      <c r="G11" s="5" t="s">
        <v>117</v>
      </c>
      <c r="H11" s="14">
        <v>9</v>
      </c>
      <c r="I11" s="14">
        <v>4</v>
      </c>
      <c r="J11" s="14">
        <v>0</v>
      </c>
      <c r="K11" s="14">
        <v>1</v>
      </c>
      <c r="L11" s="14">
        <v>8</v>
      </c>
      <c r="M11" s="14">
        <v>4</v>
      </c>
      <c r="N11" s="14">
        <v>0</v>
      </c>
      <c r="O11" s="14">
        <v>0</v>
      </c>
      <c r="P11" s="14">
        <v>0</v>
      </c>
      <c r="Q11" s="24">
        <f t="shared" si="0"/>
        <v>26</v>
      </c>
      <c r="R11" s="10">
        <f t="shared" si="1"/>
        <v>0.38235294117647056</v>
      </c>
      <c r="S11" s="11" t="s">
        <v>278</v>
      </c>
    </row>
    <row r="12" spans="1:19" ht="25.5" x14ac:dyDescent="0.25">
      <c r="A12" s="4" t="s">
        <v>124</v>
      </c>
      <c r="B12" s="4" t="s">
        <v>125</v>
      </c>
      <c r="C12" s="4" t="s">
        <v>77</v>
      </c>
      <c r="D12" s="6">
        <v>4</v>
      </c>
      <c r="E12" s="7">
        <v>10</v>
      </c>
      <c r="F12" s="7" t="s">
        <v>81</v>
      </c>
      <c r="G12" s="22" t="s">
        <v>117</v>
      </c>
      <c r="H12" s="8">
        <v>9</v>
      </c>
      <c r="I12" s="8">
        <v>4</v>
      </c>
      <c r="J12" s="8">
        <v>0</v>
      </c>
      <c r="K12" s="8">
        <v>1</v>
      </c>
      <c r="L12" s="8">
        <v>8</v>
      </c>
      <c r="M12" s="8">
        <v>3</v>
      </c>
      <c r="N12" s="8">
        <v>0</v>
      </c>
      <c r="O12" s="8">
        <v>0</v>
      </c>
      <c r="P12" s="8">
        <v>0</v>
      </c>
      <c r="Q12" s="24">
        <f t="shared" si="0"/>
        <v>25</v>
      </c>
      <c r="R12" s="10">
        <f t="shared" si="1"/>
        <v>0.36764705882352944</v>
      </c>
      <c r="S12" s="11" t="s">
        <v>278</v>
      </c>
    </row>
    <row r="13" spans="1:19" x14ac:dyDescent="0.25">
      <c r="A13" s="5" t="s">
        <v>134</v>
      </c>
      <c r="B13" s="5" t="s">
        <v>135</v>
      </c>
      <c r="C13" s="5" t="s">
        <v>136</v>
      </c>
      <c r="D13" s="12">
        <v>10</v>
      </c>
      <c r="E13" s="12">
        <v>10</v>
      </c>
      <c r="F13" s="12" t="s">
        <v>81</v>
      </c>
      <c r="G13" s="5" t="s">
        <v>117</v>
      </c>
      <c r="H13" s="36">
        <v>9</v>
      </c>
      <c r="I13" s="36">
        <v>4</v>
      </c>
      <c r="J13" s="36">
        <v>0</v>
      </c>
      <c r="K13" s="36">
        <v>1</v>
      </c>
      <c r="L13" s="36">
        <v>8</v>
      </c>
      <c r="M13" s="36">
        <v>3</v>
      </c>
      <c r="N13" s="36">
        <v>0</v>
      </c>
      <c r="O13" s="36">
        <v>0</v>
      </c>
      <c r="P13" s="36">
        <v>0</v>
      </c>
      <c r="Q13" s="24">
        <f t="shared" si="0"/>
        <v>25</v>
      </c>
      <c r="R13" s="10">
        <f t="shared" si="1"/>
        <v>0.36764705882352944</v>
      </c>
      <c r="S13" s="11" t="s">
        <v>278</v>
      </c>
    </row>
    <row r="14" spans="1:19" x14ac:dyDescent="0.25">
      <c r="A14" s="17" t="s">
        <v>139</v>
      </c>
      <c r="B14" s="17" t="s">
        <v>140</v>
      </c>
      <c r="C14" s="17" t="s">
        <v>141</v>
      </c>
      <c r="D14" s="18">
        <v>12</v>
      </c>
      <c r="E14" s="19">
        <v>10</v>
      </c>
      <c r="F14" s="19" t="s">
        <v>81</v>
      </c>
      <c r="G14" s="17" t="s">
        <v>117</v>
      </c>
      <c r="H14" s="38">
        <v>9</v>
      </c>
      <c r="I14" s="38">
        <v>1</v>
      </c>
      <c r="J14" s="38">
        <v>0</v>
      </c>
      <c r="K14" s="38">
        <v>1</v>
      </c>
      <c r="L14" s="38">
        <v>8</v>
      </c>
      <c r="M14" s="38">
        <v>0</v>
      </c>
      <c r="N14" s="38">
        <v>1</v>
      </c>
      <c r="O14" s="38">
        <v>3</v>
      </c>
      <c r="P14" s="38">
        <v>0</v>
      </c>
      <c r="Q14" s="24">
        <f t="shared" si="0"/>
        <v>23</v>
      </c>
      <c r="R14" s="10">
        <f t="shared" si="1"/>
        <v>0.33823529411764708</v>
      </c>
      <c r="S14" s="11" t="s">
        <v>278</v>
      </c>
    </row>
    <row r="15" spans="1:19" ht="25.5" x14ac:dyDescent="0.25">
      <c r="A15" s="4" t="s">
        <v>121</v>
      </c>
      <c r="B15" s="4" t="s">
        <v>122</v>
      </c>
      <c r="C15" s="4" t="s">
        <v>123</v>
      </c>
      <c r="D15" s="6">
        <v>3</v>
      </c>
      <c r="E15" s="7">
        <v>10</v>
      </c>
      <c r="F15" s="7" t="s">
        <v>81</v>
      </c>
      <c r="G15" s="22" t="s">
        <v>117</v>
      </c>
      <c r="H15" s="8">
        <v>9</v>
      </c>
      <c r="I15" s="8">
        <v>4</v>
      </c>
      <c r="J15" s="8">
        <v>1</v>
      </c>
      <c r="K15" s="8">
        <v>4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24">
        <f t="shared" si="0"/>
        <v>18</v>
      </c>
      <c r="R15" s="10">
        <f t="shared" si="1"/>
        <v>0.26470588235294118</v>
      </c>
      <c r="S15" s="11" t="s">
        <v>278</v>
      </c>
    </row>
    <row r="16" spans="1:19" x14ac:dyDescent="0.25">
      <c r="A16" s="5" t="s">
        <v>142</v>
      </c>
      <c r="B16" s="5" t="s">
        <v>143</v>
      </c>
      <c r="C16" s="5" t="s">
        <v>144</v>
      </c>
      <c r="D16" s="12">
        <v>13</v>
      </c>
      <c r="E16" s="12">
        <v>10</v>
      </c>
      <c r="F16" s="12" t="s">
        <v>81</v>
      </c>
      <c r="G16" s="5" t="s">
        <v>117</v>
      </c>
      <c r="H16" s="36">
        <v>8</v>
      </c>
      <c r="I16" s="36">
        <v>1</v>
      </c>
      <c r="J16" s="36">
        <v>0</v>
      </c>
      <c r="K16" s="36">
        <v>1</v>
      </c>
      <c r="L16" s="36">
        <v>8</v>
      </c>
      <c r="M16" s="36">
        <v>0</v>
      </c>
      <c r="N16" s="36">
        <v>0</v>
      </c>
      <c r="O16" s="36">
        <v>0</v>
      </c>
      <c r="P16" s="36">
        <v>0</v>
      </c>
      <c r="Q16" s="24">
        <f t="shared" si="0"/>
        <v>18</v>
      </c>
      <c r="R16" s="10">
        <f t="shared" si="1"/>
        <v>0.26470588235294118</v>
      </c>
      <c r="S16" s="11" t="s">
        <v>278</v>
      </c>
    </row>
    <row r="17" spans="1:19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24">
        <f t="shared" si="0"/>
        <v>0</v>
      </c>
      <c r="R17" s="10">
        <f t="shared" si="1"/>
        <v>0</v>
      </c>
      <c r="S17" s="11"/>
    </row>
    <row r="18" spans="1:19" x14ac:dyDescent="0.25">
      <c r="A18" s="15"/>
      <c r="B18" s="13"/>
      <c r="C18" s="13"/>
      <c r="D18" s="12"/>
      <c r="E18" s="12"/>
      <c r="F18" s="12"/>
      <c r="G18" s="5"/>
      <c r="H18" s="16"/>
      <c r="I18" s="16"/>
      <c r="J18" s="16"/>
      <c r="K18" s="16"/>
      <c r="L18" s="16"/>
      <c r="M18" s="16"/>
      <c r="N18" s="16"/>
      <c r="O18" s="16"/>
      <c r="P18" s="16"/>
      <c r="Q18" s="24">
        <f t="shared" ref="Q18:Q34" si="2">SUM(H18:P18)</f>
        <v>0</v>
      </c>
      <c r="R18" s="10">
        <f t="shared" ref="R18:R34" si="3">Q18/68</f>
        <v>0</v>
      </c>
      <c r="S18" s="11"/>
    </row>
    <row r="19" spans="1:19" x14ac:dyDescent="0.25">
      <c r="A19" s="22"/>
      <c r="B19" s="5"/>
      <c r="C19" s="5"/>
      <c r="D19" s="12"/>
      <c r="E19" s="23"/>
      <c r="F19" s="12"/>
      <c r="G19" s="5"/>
      <c r="H19" s="14"/>
      <c r="I19" s="14"/>
      <c r="J19" s="14"/>
      <c r="K19" s="14"/>
      <c r="L19" s="14"/>
      <c r="M19" s="14"/>
      <c r="N19" s="14"/>
      <c r="O19" s="14"/>
      <c r="P19" s="14"/>
      <c r="Q19" s="24">
        <f t="shared" si="2"/>
        <v>0</v>
      </c>
      <c r="R19" s="10">
        <f t="shared" si="3"/>
        <v>0</v>
      </c>
      <c r="S19" s="11"/>
    </row>
    <row r="20" spans="1:19" x14ac:dyDescent="0.25">
      <c r="A20" s="22"/>
      <c r="B20" s="5"/>
      <c r="C20" s="5"/>
      <c r="D20" s="12"/>
      <c r="E20" s="12"/>
      <c r="F20" s="12"/>
      <c r="G20" s="5"/>
      <c r="H20" s="14"/>
      <c r="I20" s="14"/>
      <c r="J20" s="14"/>
      <c r="K20" s="14"/>
      <c r="L20" s="14"/>
      <c r="M20" s="14"/>
      <c r="N20" s="14"/>
      <c r="O20" s="14"/>
      <c r="P20" s="14"/>
      <c r="Q20" s="24">
        <f t="shared" si="2"/>
        <v>0</v>
      </c>
      <c r="R20" s="10">
        <f t="shared" si="3"/>
        <v>0</v>
      </c>
      <c r="S20" s="11"/>
    </row>
    <row r="21" spans="1:19" x14ac:dyDescent="0.25">
      <c r="A21" s="5"/>
      <c r="B21" s="5"/>
      <c r="C21" s="5"/>
      <c r="D21" s="12"/>
      <c r="E21" s="23"/>
      <c r="F21" s="12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24">
        <f t="shared" si="2"/>
        <v>0</v>
      </c>
      <c r="R21" s="10">
        <f t="shared" si="3"/>
        <v>0</v>
      </c>
      <c r="S21" s="11"/>
    </row>
    <row r="22" spans="1:19" x14ac:dyDescent="0.25">
      <c r="A22" s="5"/>
      <c r="B22" s="5"/>
      <c r="C22" s="5"/>
      <c r="D22" s="12"/>
      <c r="E22" s="23"/>
      <c r="F22" s="23"/>
      <c r="G22" s="5"/>
      <c r="H22" s="14"/>
      <c r="I22" s="14"/>
      <c r="J22" s="14"/>
      <c r="K22" s="14"/>
      <c r="L22" s="14"/>
      <c r="M22" s="14"/>
      <c r="N22" s="14"/>
      <c r="O22" s="14"/>
      <c r="P22" s="14"/>
      <c r="Q22" s="24">
        <f t="shared" si="2"/>
        <v>0</v>
      </c>
      <c r="R22" s="10">
        <f t="shared" si="3"/>
        <v>0</v>
      </c>
      <c r="S22" s="11"/>
    </row>
    <row r="23" spans="1:19" x14ac:dyDescent="0.25">
      <c r="A23" s="17"/>
      <c r="B23" s="17"/>
      <c r="C23" s="17"/>
      <c r="D23" s="18"/>
      <c r="E23" s="19"/>
      <c r="F23" s="19"/>
      <c r="G23" s="17"/>
      <c r="H23" s="21"/>
      <c r="I23" s="21"/>
      <c r="J23" s="21"/>
      <c r="K23" s="21"/>
      <c r="L23" s="21"/>
      <c r="M23" s="21"/>
      <c r="N23" s="21"/>
      <c r="O23" s="21"/>
      <c r="P23" s="21"/>
      <c r="Q23" s="24">
        <f t="shared" si="2"/>
        <v>0</v>
      </c>
      <c r="R23" s="10">
        <f t="shared" si="3"/>
        <v>0</v>
      </c>
      <c r="S23" s="11"/>
    </row>
    <row r="24" spans="1:19" x14ac:dyDescent="0.25">
      <c r="A24" s="17"/>
      <c r="B24" s="17"/>
      <c r="C24" s="17"/>
      <c r="D24" s="18"/>
      <c r="E24" s="19"/>
      <c r="F24" s="19"/>
      <c r="G24" s="17"/>
      <c r="H24" s="21"/>
      <c r="I24" s="21"/>
      <c r="J24" s="21"/>
      <c r="K24" s="21"/>
      <c r="L24" s="21"/>
      <c r="M24" s="21"/>
      <c r="N24" s="21"/>
      <c r="O24" s="21"/>
      <c r="P24" s="21"/>
      <c r="Q24" s="24">
        <f t="shared" si="2"/>
        <v>0</v>
      </c>
      <c r="R24" s="10">
        <f t="shared" si="3"/>
        <v>0</v>
      </c>
      <c r="S24" s="11"/>
    </row>
    <row r="25" spans="1:19" x14ac:dyDescent="0.25">
      <c r="A25" s="17"/>
      <c r="B25" s="17"/>
      <c r="C25" s="17"/>
      <c r="D25" s="18"/>
      <c r="E25" s="19"/>
      <c r="F25" s="19"/>
      <c r="G25" s="17"/>
      <c r="H25" s="21"/>
      <c r="I25" s="21"/>
      <c r="J25" s="21"/>
      <c r="K25" s="21"/>
      <c r="L25" s="21"/>
      <c r="M25" s="21"/>
      <c r="N25" s="21"/>
      <c r="O25" s="21"/>
      <c r="P25" s="21"/>
      <c r="Q25" s="24">
        <f t="shared" si="2"/>
        <v>0</v>
      </c>
      <c r="R25" s="10">
        <f t="shared" si="3"/>
        <v>0</v>
      </c>
      <c r="S25" s="11"/>
    </row>
    <row r="26" spans="1:19" x14ac:dyDescent="0.25">
      <c r="A26" s="17"/>
      <c r="B26" s="17"/>
      <c r="C26" s="17"/>
      <c r="D26" s="18"/>
      <c r="E26" s="19"/>
      <c r="F26" s="19"/>
      <c r="G26" s="17"/>
      <c r="H26" s="21"/>
      <c r="I26" s="21"/>
      <c r="J26" s="21"/>
      <c r="K26" s="21"/>
      <c r="L26" s="21"/>
      <c r="M26" s="21"/>
      <c r="N26" s="21"/>
      <c r="O26" s="21"/>
      <c r="P26" s="21"/>
      <c r="Q26" s="24">
        <f t="shared" si="2"/>
        <v>0</v>
      </c>
      <c r="R26" s="10">
        <f t="shared" si="3"/>
        <v>0</v>
      </c>
      <c r="S26" s="11"/>
    </row>
    <row r="27" spans="1:19" x14ac:dyDescent="0.25">
      <c r="A27" s="17"/>
      <c r="B27" s="17"/>
      <c r="C27" s="17"/>
      <c r="D27" s="18"/>
      <c r="E27" s="19"/>
      <c r="F27" s="19"/>
      <c r="G27" s="17"/>
      <c r="H27" s="21"/>
      <c r="I27" s="21"/>
      <c r="J27" s="21"/>
      <c r="K27" s="21"/>
      <c r="L27" s="21"/>
      <c r="M27" s="21"/>
      <c r="N27" s="21"/>
      <c r="O27" s="21"/>
      <c r="P27" s="21"/>
      <c r="Q27" s="24">
        <f t="shared" si="2"/>
        <v>0</v>
      </c>
      <c r="R27" s="10">
        <f t="shared" si="3"/>
        <v>0</v>
      </c>
      <c r="S27" s="11"/>
    </row>
    <row r="28" spans="1:19" x14ac:dyDescent="0.25">
      <c r="A28" s="17"/>
      <c r="B28" s="17"/>
      <c r="C28" s="17"/>
      <c r="D28" s="18"/>
      <c r="E28" s="19"/>
      <c r="F28" s="19"/>
      <c r="G28" s="17"/>
      <c r="H28" s="21"/>
      <c r="I28" s="21"/>
      <c r="J28" s="21"/>
      <c r="K28" s="21"/>
      <c r="L28" s="21"/>
      <c r="M28" s="21"/>
      <c r="N28" s="21"/>
      <c r="O28" s="21"/>
      <c r="P28" s="21"/>
      <c r="Q28" s="24">
        <f t="shared" si="2"/>
        <v>0</v>
      </c>
      <c r="R28" s="10">
        <f t="shared" si="3"/>
        <v>0</v>
      </c>
      <c r="S28" s="11"/>
    </row>
    <row r="29" spans="1:19" x14ac:dyDescent="0.25">
      <c r="A29" s="17"/>
      <c r="B29" s="17"/>
      <c r="C29" s="17"/>
      <c r="D29" s="18"/>
      <c r="E29" s="19"/>
      <c r="F29" s="19"/>
      <c r="G29" s="17"/>
      <c r="H29" s="21"/>
      <c r="I29" s="21"/>
      <c r="J29" s="21"/>
      <c r="K29" s="21"/>
      <c r="L29" s="21"/>
      <c r="M29" s="21"/>
      <c r="N29" s="21"/>
      <c r="O29" s="21"/>
      <c r="P29" s="21"/>
      <c r="Q29" s="24">
        <f t="shared" si="2"/>
        <v>0</v>
      </c>
      <c r="R29" s="10">
        <f t="shared" si="3"/>
        <v>0</v>
      </c>
      <c r="S29" s="11"/>
    </row>
    <row r="30" spans="1:19" x14ac:dyDescent="0.25">
      <c r="A30" s="17"/>
      <c r="B30" s="17"/>
      <c r="C30" s="17"/>
      <c r="D30" s="18"/>
      <c r="E30" s="19"/>
      <c r="F30" s="19"/>
      <c r="G30" s="17"/>
      <c r="H30" s="21"/>
      <c r="I30" s="21"/>
      <c r="J30" s="21"/>
      <c r="K30" s="21"/>
      <c r="L30" s="21"/>
      <c r="M30" s="21"/>
      <c r="N30" s="21"/>
      <c r="O30" s="21"/>
      <c r="P30" s="21"/>
      <c r="Q30" s="24">
        <f t="shared" si="2"/>
        <v>0</v>
      </c>
      <c r="R30" s="10">
        <f t="shared" si="3"/>
        <v>0</v>
      </c>
      <c r="S30" s="11"/>
    </row>
    <row r="31" spans="1:19" x14ac:dyDescent="0.25">
      <c r="A31" s="17"/>
      <c r="B31" s="17"/>
      <c r="C31" s="17"/>
      <c r="D31" s="18"/>
      <c r="E31" s="19"/>
      <c r="F31" s="19"/>
      <c r="G31" s="17"/>
      <c r="H31" s="21"/>
      <c r="I31" s="21"/>
      <c r="J31" s="21"/>
      <c r="K31" s="21"/>
      <c r="L31" s="21"/>
      <c r="M31" s="21"/>
      <c r="N31" s="21"/>
      <c r="O31" s="21"/>
      <c r="P31" s="21"/>
      <c r="Q31" s="24">
        <f t="shared" si="2"/>
        <v>0</v>
      </c>
      <c r="R31" s="10">
        <f t="shared" si="3"/>
        <v>0</v>
      </c>
      <c r="S31" s="11"/>
    </row>
    <row r="32" spans="1:19" x14ac:dyDescent="0.25">
      <c r="A32" s="17"/>
      <c r="B32" s="17"/>
      <c r="C32" s="17"/>
      <c r="D32" s="18"/>
      <c r="E32" s="19"/>
      <c r="F32" s="19"/>
      <c r="G32" s="17"/>
      <c r="H32" s="21"/>
      <c r="I32" s="21"/>
      <c r="J32" s="21"/>
      <c r="K32" s="21"/>
      <c r="L32" s="21"/>
      <c r="M32" s="21"/>
      <c r="N32" s="21"/>
      <c r="O32" s="21"/>
      <c r="P32" s="21"/>
      <c r="Q32" s="24">
        <f t="shared" si="2"/>
        <v>0</v>
      </c>
      <c r="R32" s="10">
        <f t="shared" si="3"/>
        <v>0</v>
      </c>
      <c r="S32" s="11"/>
    </row>
    <row r="33" spans="1:19" x14ac:dyDescent="0.25">
      <c r="A33" s="17"/>
      <c r="B33" s="17"/>
      <c r="C33" s="17"/>
      <c r="D33" s="18"/>
      <c r="E33" s="19"/>
      <c r="F33" s="19"/>
      <c r="G33" s="17"/>
      <c r="H33" s="21"/>
      <c r="I33" s="21"/>
      <c r="J33" s="21"/>
      <c r="K33" s="21"/>
      <c r="L33" s="21"/>
      <c r="M33" s="21"/>
      <c r="N33" s="21"/>
      <c r="O33" s="21"/>
      <c r="P33" s="21"/>
      <c r="Q33" s="24">
        <f t="shared" si="2"/>
        <v>0</v>
      </c>
      <c r="R33" s="10">
        <f t="shared" si="3"/>
        <v>0</v>
      </c>
      <c r="S33" s="11"/>
    </row>
    <row r="34" spans="1:19" x14ac:dyDescent="0.25">
      <c r="A34" s="17"/>
      <c r="B34" s="17"/>
      <c r="C34" s="17"/>
      <c r="D34" s="18"/>
      <c r="E34" s="19"/>
      <c r="F34" s="19"/>
      <c r="G34" s="17"/>
      <c r="H34" s="21"/>
      <c r="I34" s="21"/>
      <c r="J34" s="21"/>
      <c r="K34" s="21"/>
      <c r="L34" s="21"/>
      <c r="M34" s="21"/>
      <c r="N34" s="21"/>
      <c r="O34" s="21"/>
      <c r="P34" s="21"/>
      <c r="Q34" s="24">
        <f t="shared" si="2"/>
        <v>0</v>
      </c>
      <c r="R34" s="10">
        <f t="shared" si="3"/>
        <v>0</v>
      </c>
      <c r="S34" s="11"/>
    </row>
  </sheetData>
  <sortState ref="A4:R17">
    <sortCondition descending="1" ref="R17"/>
  </sortState>
  <mergeCells count="2">
    <mergeCell ref="A1:S1"/>
    <mergeCell ref="A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>
      <selection sqref="A1:S1"/>
    </sheetView>
  </sheetViews>
  <sheetFormatPr defaultRowHeight="15" x14ac:dyDescent="0.25"/>
  <cols>
    <col min="1" max="1" width="10.5703125" customWidth="1"/>
    <col min="2" max="2" width="10.85546875" customWidth="1"/>
    <col min="3" max="3" width="13.85546875" customWidth="1"/>
    <col min="4" max="4" width="7.42578125" customWidth="1"/>
    <col min="5" max="5" width="7" customWidth="1"/>
    <col min="6" max="6" width="12.5703125" customWidth="1"/>
    <col min="7" max="7" width="28.28515625" style="29" customWidth="1"/>
    <col min="8" max="8" width="7.7109375" customWidth="1"/>
    <col min="9" max="9" width="7.28515625" customWidth="1"/>
    <col min="10" max="10" width="7.140625" customWidth="1"/>
    <col min="11" max="11" width="7.42578125" customWidth="1"/>
    <col min="12" max="12" width="8.140625" customWidth="1"/>
    <col min="13" max="13" width="7" customWidth="1"/>
    <col min="14" max="14" width="7.140625" customWidth="1"/>
    <col min="15" max="15" width="7.7109375" customWidth="1"/>
    <col min="16" max="16" width="7.42578125" customWidth="1"/>
    <col min="17" max="17" width="7.140625" customWidth="1"/>
    <col min="18" max="18" width="8.28515625" customWidth="1"/>
    <col min="19" max="19" width="12.85546875" bestFit="1" customWidth="1"/>
  </cols>
  <sheetData>
    <row r="1" spans="1:19" ht="23.25" x14ac:dyDescent="0.25">
      <c r="A1" s="43" t="s">
        <v>389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5.75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8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17</v>
      </c>
      <c r="R2" s="2" t="s">
        <v>18</v>
      </c>
      <c r="S2" s="26" t="s">
        <v>19</v>
      </c>
    </row>
    <row r="3" spans="1:19" ht="15.75" x14ac:dyDescent="0.2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5" customHeight="1" x14ac:dyDescent="0.25">
      <c r="A4" s="5" t="s">
        <v>55</v>
      </c>
      <c r="B4" s="5" t="s">
        <v>56</v>
      </c>
      <c r="C4" s="5" t="s">
        <v>57</v>
      </c>
      <c r="D4" s="12">
        <v>10</v>
      </c>
      <c r="E4" s="12">
        <v>11</v>
      </c>
      <c r="F4" s="12" t="s">
        <v>30</v>
      </c>
      <c r="G4" s="13" t="s">
        <v>31</v>
      </c>
      <c r="H4" s="12">
        <v>9</v>
      </c>
      <c r="I4" s="12">
        <v>4</v>
      </c>
      <c r="J4" s="12">
        <v>2</v>
      </c>
      <c r="K4" s="12">
        <v>0</v>
      </c>
      <c r="L4" s="12">
        <v>8</v>
      </c>
      <c r="M4" s="12">
        <v>0</v>
      </c>
      <c r="N4" s="12">
        <v>2</v>
      </c>
      <c r="O4" s="12">
        <v>2</v>
      </c>
      <c r="P4" s="12">
        <v>9</v>
      </c>
      <c r="Q4" s="24">
        <f t="shared" ref="Q4:Q33" si="0">SUM(H4:P4)</f>
        <v>36</v>
      </c>
      <c r="R4" s="10">
        <f t="shared" ref="R4:R33" si="1">Q4/68</f>
        <v>0.52941176470588236</v>
      </c>
      <c r="S4" s="11" t="s">
        <v>279</v>
      </c>
    </row>
    <row r="5" spans="1:19" ht="15" customHeight="1" x14ac:dyDescent="0.25">
      <c r="A5" s="5" t="s">
        <v>44</v>
      </c>
      <c r="B5" s="5" t="s">
        <v>45</v>
      </c>
      <c r="C5" s="5" t="s">
        <v>46</v>
      </c>
      <c r="D5" s="12">
        <v>6</v>
      </c>
      <c r="E5" s="12">
        <v>11</v>
      </c>
      <c r="F5" s="12" t="s">
        <v>30</v>
      </c>
      <c r="G5" s="13" t="s">
        <v>31</v>
      </c>
      <c r="H5" s="12">
        <v>1</v>
      </c>
      <c r="I5" s="12">
        <v>1</v>
      </c>
      <c r="J5" s="12">
        <v>5</v>
      </c>
      <c r="K5" s="12">
        <v>0</v>
      </c>
      <c r="L5" s="12">
        <v>2</v>
      </c>
      <c r="M5" s="12">
        <v>0</v>
      </c>
      <c r="N5" s="12">
        <v>2</v>
      </c>
      <c r="O5" s="12">
        <v>0.5</v>
      </c>
      <c r="P5" s="12">
        <v>15</v>
      </c>
      <c r="Q5" s="24">
        <f t="shared" si="0"/>
        <v>26.5</v>
      </c>
      <c r="R5" s="10">
        <f t="shared" si="1"/>
        <v>0.38970588235294118</v>
      </c>
      <c r="S5" s="11" t="s">
        <v>278</v>
      </c>
    </row>
    <row r="6" spans="1:19" ht="15" customHeight="1" x14ac:dyDescent="0.25">
      <c r="A6" s="5" t="s">
        <v>71</v>
      </c>
      <c r="B6" s="5" t="s">
        <v>72</v>
      </c>
      <c r="C6" s="5" t="s">
        <v>77</v>
      </c>
      <c r="D6" s="12">
        <v>17</v>
      </c>
      <c r="E6" s="23">
        <v>11</v>
      </c>
      <c r="F6" s="12" t="s">
        <v>30</v>
      </c>
      <c r="G6" s="13" t="s">
        <v>31</v>
      </c>
      <c r="H6" s="12">
        <v>9</v>
      </c>
      <c r="I6" s="12">
        <v>0</v>
      </c>
      <c r="J6" s="12">
        <v>5</v>
      </c>
      <c r="K6" s="12">
        <v>1</v>
      </c>
      <c r="L6" s="12">
        <v>5</v>
      </c>
      <c r="M6" s="12">
        <v>0</v>
      </c>
      <c r="N6" s="12">
        <v>0</v>
      </c>
      <c r="O6" s="12">
        <v>3</v>
      </c>
      <c r="P6" s="12">
        <v>3</v>
      </c>
      <c r="Q6" s="24">
        <f t="shared" si="0"/>
        <v>26</v>
      </c>
      <c r="R6" s="10">
        <f t="shared" si="1"/>
        <v>0.38235294117647056</v>
      </c>
      <c r="S6" s="11" t="s">
        <v>278</v>
      </c>
    </row>
    <row r="7" spans="1:19" ht="15" customHeight="1" x14ac:dyDescent="0.25">
      <c r="A7" s="17" t="s">
        <v>75</v>
      </c>
      <c r="B7" s="17" t="s">
        <v>76</v>
      </c>
      <c r="C7" s="17" t="s">
        <v>43</v>
      </c>
      <c r="D7" s="18">
        <v>19</v>
      </c>
      <c r="E7" s="19">
        <v>11</v>
      </c>
      <c r="F7" s="19" t="s">
        <v>30</v>
      </c>
      <c r="G7" s="20" t="s">
        <v>31</v>
      </c>
      <c r="H7" s="18">
        <v>1</v>
      </c>
      <c r="I7" s="18">
        <v>2</v>
      </c>
      <c r="J7" s="18">
        <v>1</v>
      </c>
      <c r="K7" s="18">
        <v>1</v>
      </c>
      <c r="L7" s="18">
        <v>3</v>
      </c>
      <c r="M7" s="18">
        <v>0</v>
      </c>
      <c r="N7" s="18">
        <v>2</v>
      </c>
      <c r="O7" s="18">
        <v>2</v>
      </c>
      <c r="P7" s="18">
        <v>3</v>
      </c>
      <c r="Q7" s="24">
        <f t="shared" si="0"/>
        <v>15</v>
      </c>
      <c r="R7" s="10">
        <f t="shared" si="1"/>
        <v>0.22058823529411764</v>
      </c>
      <c r="S7" s="11" t="s">
        <v>278</v>
      </c>
    </row>
    <row r="8" spans="1:19" ht="15" customHeight="1" x14ac:dyDescent="0.25">
      <c r="A8" s="5" t="s">
        <v>41</v>
      </c>
      <c r="B8" s="5" t="s">
        <v>42</v>
      </c>
      <c r="C8" s="5" t="s">
        <v>43</v>
      </c>
      <c r="D8" s="12">
        <v>5</v>
      </c>
      <c r="E8" s="12">
        <v>11</v>
      </c>
      <c r="F8" s="12" t="s">
        <v>30</v>
      </c>
      <c r="G8" s="13" t="s">
        <v>31</v>
      </c>
      <c r="H8" s="12">
        <v>0</v>
      </c>
      <c r="I8" s="12">
        <v>3</v>
      </c>
      <c r="J8" s="12">
        <v>1</v>
      </c>
      <c r="K8" s="12">
        <v>1</v>
      </c>
      <c r="L8" s="12">
        <v>3</v>
      </c>
      <c r="M8" s="12">
        <v>0</v>
      </c>
      <c r="N8" s="12">
        <v>0</v>
      </c>
      <c r="O8" s="12">
        <v>0.5</v>
      </c>
      <c r="P8" s="12">
        <v>6</v>
      </c>
      <c r="Q8" s="24">
        <f t="shared" si="0"/>
        <v>14.5</v>
      </c>
      <c r="R8" s="10">
        <f t="shared" si="1"/>
        <v>0.21323529411764705</v>
      </c>
      <c r="S8" s="11" t="s">
        <v>278</v>
      </c>
    </row>
    <row r="9" spans="1:19" ht="15" customHeight="1" x14ac:dyDescent="0.25">
      <c r="A9" s="4" t="s">
        <v>35</v>
      </c>
      <c r="B9" s="4" t="s">
        <v>36</v>
      </c>
      <c r="C9" s="4" t="s">
        <v>37</v>
      </c>
      <c r="D9" s="6">
        <v>3</v>
      </c>
      <c r="E9" s="7">
        <v>11</v>
      </c>
      <c r="F9" s="7" t="s">
        <v>30</v>
      </c>
      <c r="G9" s="4" t="s">
        <v>31</v>
      </c>
      <c r="H9" s="6">
        <v>0</v>
      </c>
      <c r="I9" s="6">
        <v>1</v>
      </c>
      <c r="J9" s="6">
        <v>0</v>
      </c>
      <c r="K9" s="6">
        <v>1</v>
      </c>
      <c r="L9" s="6">
        <v>3</v>
      </c>
      <c r="M9" s="6">
        <v>0</v>
      </c>
      <c r="N9" s="6">
        <v>2</v>
      </c>
      <c r="O9" s="6">
        <v>1</v>
      </c>
      <c r="P9" s="6">
        <v>6</v>
      </c>
      <c r="Q9" s="24">
        <f t="shared" si="0"/>
        <v>14</v>
      </c>
      <c r="R9" s="10">
        <f t="shared" si="1"/>
        <v>0.20588235294117646</v>
      </c>
      <c r="S9" s="11" t="s">
        <v>278</v>
      </c>
    </row>
    <row r="10" spans="1:19" ht="15" customHeight="1" x14ac:dyDescent="0.25">
      <c r="A10" s="5" t="s">
        <v>64</v>
      </c>
      <c r="B10" s="5" t="s">
        <v>65</v>
      </c>
      <c r="C10" s="5" t="s">
        <v>34</v>
      </c>
      <c r="D10" s="12">
        <v>13</v>
      </c>
      <c r="E10" s="12">
        <v>11</v>
      </c>
      <c r="F10" s="12" t="s">
        <v>30</v>
      </c>
      <c r="G10" s="13" t="s">
        <v>31</v>
      </c>
      <c r="H10" s="12">
        <v>3</v>
      </c>
      <c r="I10" s="12">
        <v>3</v>
      </c>
      <c r="J10" s="12">
        <v>1</v>
      </c>
      <c r="K10" s="12">
        <v>0</v>
      </c>
      <c r="L10" s="12">
        <v>3</v>
      </c>
      <c r="M10" s="12">
        <v>0</v>
      </c>
      <c r="N10" s="12">
        <v>1</v>
      </c>
      <c r="O10" s="12">
        <v>3</v>
      </c>
      <c r="P10" s="12">
        <v>0</v>
      </c>
      <c r="Q10" s="24">
        <f t="shared" si="0"/>
        <v>14</v>
      </c>
      <c r="R10" s="10">
        <f t="shared" si="1"/>
        <v>0.20588235294117646</v>
      </c>
      <c r="S10" s="11" t="s">
        <v>278</v>
      </c>
    </row>
    <row r="11" spans="1:19" ht="15" customHeight="1" x14ac:dyDescent="0.25">
      <c r="A11" s="4" t="s">
        <v>27</v>
      </c>
      <c r="B11" s="4" t="s">
        <v>28</v>
      </c>
      <c r="C11" s="4" t="s">
        <v>29</v>
      </c>
      <c r="D11" s="6">
        <v>1</v>
      </c>
      <c r="E11" s="7">
        <v>11</v>
      </c>
      <c r="F11" s="7" t="s">
        <v>30</v>
      </c>
      <c r="G11" s="4" t="s">
        <v>31</v>
      </c>
      <c r="H11" s="6">
        <v>1</v>
      </c>
      <c r="I11" s="6">
        <v>3</v>
      </c>
      <c r="J11" s="6">
        <v>1</v>
      </c>
      <c r="K11" s="6">
        <v>1</v>
      </c>
      <c r="L11" s="6">
        <v>1</v>
      </c>
      <c r="M11" s="6">
        <v>0</v>
      </c>
      <c r="N11" s="6">
        <v>3</v>
      </c>
      <c r="O11" s="6">
        <v>0.5</v>
      </c>
      <c r="P11" s="6">
        <v>3</v>
      </c>
      <c r="Q11" s="24">
        <f t="shared" si="0"/>
        <v>13.5</v>
      </c>
      <c r="R11" s="10">
        <f t="shared" si="1"/>
        <v>0.19852941176470587</v>
      </c>
      <c r="S11" s="11" t="s">
        <v>278</v>
      </c>
    </row>
    <row r="12" spans="1:19" ht="15" customHeight="1" x14ac:dyDescent="0.25">
      <c r="A12" s="22" t="s">
        <v>70</v>
      </c>
      <c r="B12" s="5" t="s">
        <v>45</v>
      </c>
      <c r="C12" s="5" t="s">
        <v>60</v>
      </c>
      <c r="D12" s="12">
        <v>16</v>
      </c>
      <c r="E12" s="12">
        <v>11</v>
      </c>
      <c r="F12" s="12" t="s">
        <v>30</v>
      </c>
      <c r="G12" s="13" t="s">
        <v>31</v>
      </c>
      <c r="H12" s="12">
        <v>0</v>
      </c>
      <c r="I12" s="12">
        <v>3</v>
      </c>
      <c r="J12" s="12">
        <v>1</v>
      </c>
      <c r="K12" s="12">
        <v>1</v>
      </c>
      <c r="L12" s="12">
        <v>3</v>
      </c>
      <c r="M12" s="12">
        <v>0</v>
      </c>
      <c r="N12" s="12">
        <v>0</v>
      </c>
      <c r="O12" s="12">
        <v>2</v>
      </c>
      <c r="P12" s="12">
        <v>3</v>
      </c>
      <c r="Q12" s="24">
        <f t="shared" si="0"/>
        <v>13</v>
      </c>
      <c r="R12" s="10">
        <f t="shared" si="1"/>
        <v>0.19117647058823528</v>
      </c>
      <c r="S12" s="11" t="s">
        <v>278</v>
      </c>
    </row>
    <row r="13" spans="1:19" ht="15" customHeight="1" x14ac:dyDescent="0.25">
      <c r="A13" s="5" t="s">
        <v>73</v>
      </c>
      <c r="B13" s="5" t="s">
        <v>74</v>
      </c>
      <c r="C13" s="5" t="s">
        <v>57</v>
      </c>
      <c r="D13" s="12">
        <v>18</v>
      </c>
      <c r="E13" s="23">
        <v>11</v>
      </c>
      <c r="F13" s="23" t="s">
        <v>30</v>
      </c>
      <c r="G13" s="13" t="s">
        <v>31</v>
      </c>
      <c r="H13" s="12">
        <v>0</v>
      </c>
      <c r="I13" s="12">
        <v>3</v>
      </c>
      <c r="J13" s="12">
        <v>1</v>
      </c>
      <c r="K13" s="12">
        <v>1</v>
      </c>
      <c r="L13" s="12">
        <v>5</v>
      </c>
      <c r="M13" s="12">
        <v>0</v>
      </c>
      <c r="N13" s="12">
        <v>0</v>
      </c>
      <c r="O13" s="12">
        <v>0</v>
      </c>
      <c r="P13" s="12">
        <v>3</v>
      </c>
      <c r="Q13" s="24">
        <f t="shared" si="0"/>
        <v>13</v>
      </c>
      <c r="R13" s="10">
        <f t="shared" si="1"/>
        <v>0.19117647058823528</v>
      </c>
      <c r="S13" s="11" t="s">
        <v>278</v>
      </c>
    </row>
    <row r="14" spans="1:19" ht="15" customHeight="1" x14ac:dyDescent="0.25">
      <c r="A14" s="4" t="s">
        <v>38</v>
      </c>
      <c r="B14" s="4" t="s">
        <v>39</v>
      </c>
      <c r="C14" s="4" t="s">
        <v>40</v>
      </c>
      <c r="D14" s="6">
        <v>4</v>
      </c>
      <c r="E14" s="7">
        <v>11</v>
      </c>
      <c r="F14" s="7" t="s">
        <v>30</v>
      </c>
      <c r="G14" s="4" t="s">
        <v>31</v>
      </c>
      <c r="H14" s="6">
        <v>1</v>
      </c>
      <c r="I14" s="6">
        <v>2</v>
      </c>
      <c r="J14" s="6">
        <v>1</v>
      </c>
      <c r="K14" s="6">
        <v>1</v>
      </c>
      <c r="L14" s="6">
        <v>2</v>
      </c>
      <c r="M14" s="6">
        <v>0</v>
      </c>
      <c r="N14" s="6">
        <v>2</v>
      </c>
      <c r="O14" s="6">
        <v>0</v>
      </c>
      <c r="P14" s="6">
        <v>3</v>
      </c>
      <c r="Q14" s="24">
        <f t="shared" si="0"/>
        <v>12</v>
      </c>
      <c r="R14" s="10">
        <f t="shared" si="1"/>
        <v>0.17647058823529413</v>
      </c>
      <c r="S14" s="11" t="s">
        <v>278</v>
      </c>
    </row>
    <row r="15" spans="1:19" ht="15" customHeight="1" x14ac:dyDescent="0.25">
      <c r="A15" s="15" t="s">
        <v>50</v>
      </c>
      <c r="B15" s="13" t="s">
        <v>51</v>
      </c>
      <c r="C15" s="13" t="s">
        <v>52</v>
      </c>
      <c r="D15" s="12">
        <v>8</v>
      </c>
      <c r="E15" s="12">
        <v>11</v>
      </c>
      <c r="F15" s="12" t="s">
        <v>30</v>
      </c>
      <c r="G15" s="13" t="s">
        <v>31</v>
      </c>
      <c r="H15" s="12">
        <v>3</v>
      </c>
      <c r="I15" s="12">
        <v>3</v>
      </c>
      <c r="J15" s="12">
        <v>1</v>
      </c>
      <c r="K15" s="12">
        <v>1</v>
      </c>
      <c r="L15" s="12">
        <v>2</v>
      </c>
      <c r="M15" s="12">
        <v>0</v>
      </c>
      <c r="N15" s="12">
        <v>1</v>
      </c>
      <c r="O15" s="12">
        <v>1</v>
      </c>
      <c r="P15" s="12">
        <v>0</v>
      </c>
      <c r="Q15" s="24">
        <f t="shared" si="0"/>
        <v>12</v>
      </c>
      <c r="R15" s="10">
        <f t="shared" si="1"/>
        <v>0.17647058823529413</v>
      </c>
      <c r="S15" s="11" t="s">
        <v>278</v>
      </c>
    </row>
    <row r="16" spans="1:19" ht="15" customHeight="1" x14ac:dyDescent="0.25">
      <c r="A16" s="5" t="s">
        <v>32</v>
      </c>
      <c r="B16" s="5" t="s">
        <v>33</v>
      </c>
      <c r="C16" s="5" t="s">
        <v>34</v>
      </c>
      <c r="D16" s="12">
        <v>2</v>
      </c>
      <c r="E16" s="12">
        <v>11</v>
      </c>
      <c r="F16" s="12" t="s">
        <v>30</v>
      </c>
      <c r="G16" s="13" t="s">
        <v>31</v>
      </c>
      <c r="H16" s="12">
        <v>0</v>
      </c>
      <c r="I16" s="12">
        <v>4</v>
      </c>
      <c r="J16" s="12">
        <v>1</v>
      </c>
      <c r="K16" s="12">
        <v>1</v>
      </c>
      <c r="L16" s="12">
        <v>1</v>
      </c>
      <c r="M16" s="12">
        <v>0</v>
      </c>
      <c r="N16" s="12">
        <v>0</v>
      </c>
      <c r="O16" s="12">
        <v>1</v>
      </c>
      <c r="P16" s="12">
        <v>3</v>
      </c>
      <c r="Q16" s="24">
        <f t="shared" si="0"/>
        <v>11</v>
      </c>
      <c r="R16" s="10">
        <f t="shared" si="1"/>
        <v>0.16176470588235295</v>
      </c>
      <c r="S16" s="11" t="s">
        <v>278</v>
      </c>
    </row>
    <row r="17" spans="1:19" ht="15" customHeight="1" x14ac:dyDescent="0.25">
      <c r="A17" s="15" t="s">
        <v>58</v>
      </c>
      <c r="B17" s="13" t="s">
        <v>59</v>
      </c>
      <c r="C17" s="13" t="s">
        <v>60</v>
      </c>
      <c r="D17" s="12">
        <v>11</v>
      </c>
      <c r="E17" s="12">
        <v>11</v>
      </c>
      <c r="F17" s="12" t="s">
        <v>30</v>
      </c>
      <c r="G17" s="13" t="s">
        <v>31</v>
      </c>
      <c r="H17" s="12">
        <v>0</v>
      </c>
      <c r="I17" s="12">
        <v>0</v>
      </c>
      <c r="J17" s="12">
        <v>0</v>
      </c>
      <c r="K17" s="12">
        <v>1</v>
      </c>
      <c r="L17" s="12">
        <v>6</v>
      </c>
      <c r="M17" s="12">
        <v>0</v>
      </c>
      <c r="N17" s="12">
        <v>3</v>
      </c>
      <c r="O17" s="12">
        <v>1</v>
      </c>
      <c r="P17" s="12">
        <v>0</v>
      </c>
      <c r="Q17" s="24">
        <f t="shared" si="0"/>
        <v>11</v>
      </c>
      <c r="R17" s="10">
        <f t="shared" si="1"/>
        <v>0.16176470588235295</v>
      </c>
      <c r="S17" s="11" t="s">
        <v>278</v>
      </c>
    </row>
    <row r="18" spans="1:19" ht="15" customHeight="1" x14ac:dyDescent="0.25">
      <c r="A18" s="22" t="s">
        <v>68</v>
      </c>
      <c r="B18" s="5" t="s">
        <v>69</v>
      </c>
      <c r="C18" s="5" t="s">
        <v>52</v>
      </c>
      <c r="D18" s="12">
        <v>15</v>
      </c>
      <c r="E18" s="23">
        <v>11</v>
      </c>
      <c r="F18" s="12" t="s">
        <v>30</v>
      </c>
      <c r="G18" s="13" t="s">
        <v>31</v>
      </c>
      <c r="H18" s="12">
        <v>1</v>
      </c>
      <c r="I18" s="12">
        <v>1</v>
      </c>
      <c r="J18" s="12">
        <v>0</v>
      </c>
      <c r="K18" s="12">
        <v>1</v>
      </c>
      <c r="L18" s="12">
        <v>3</v>
      </c>
      <c r="M18" s="12">
        <v>0</v>
      </c>
      <c r="N18" s="12">
        <v>1</v>
      </c>
      <c r="O18" s="12">
        <v>1</v>
      </c>
      <c r="P18" s="12">
        <v>3</v>
      </c>
      <c r="Q18" s="24">
        <f t="shared" si="0"/>
        <v>11</v>
      </c>
      <c r="R18" s="10">
        <f t="shared" si="1"/>
        <v>0.16176470588235295</v>
      </c>
      <c r="S18" s="11" t="s">
        <v>278</v>
      </c>
    </row>
    <row r="19" spans="1:19" ht="15" customHeight="1" x14ac:dyDescent="0.25">
      <c r="A19" s="17" t="s">
        <v>61</v>
      </c>
      <c r="B19" s="17" t="s">
        <v>62</v>
      </c>
      <c r="C19" s="17" t="s">
        <v>63</v>
      </c>
      <c r="D19" s="18">
        <v>12</v>
      </c>
      <c r="E19" s="19">
        <v>11</v>
      </c>
      <c r="F19" s="19" t="s">
        <v>30</v>
      </c>
      <c r="G19" s="20" t="s">
        <v>31</v>
      </c>
      <c r="H19" s="18">
        <v>0</v>
      </c>
      <c r="I19" s="18">
        <v>2</v>
      </c>
      <c r="J19" s="18">
        <v>1</v>
      </c>
      <c r="K19" s="18">
        <v>1</v>
      </c>
      <c r="L19" s="18">
        <v>4</v>
      </c>
      <c r="M19" s="18">
        <v>0</v>
      </c>
      <c r="N19" s="18">
        <v>1</v>
      </c>
      <c r="O19" s="18">
        <v>1</v>
      </c>
      <c r="P19" s="18">
        <v>0</v>
      </c>
      <c r="Q19" s="24">
        <f t="shared" si="0"/>
        <v>10</v>
      </c>
      <c r="R19" s="10">
        <f t="shared" si="1"/>
        <v>0.14705882352941177</v>
      </c>
      <c r="S19" s="11" t="s">
        <v>278</v>
      </c>
    </row>
    <row r="20" spans="1:19" ht="15" customHeight="1" x14ac:dyDescent="0.25">
      <c r="A20" s="4" t="s">
        <v>53</v>
      </c>
      <c r="B20" s="4" t="s">
        <v>33</v>
      </c>
      <c r="C20" s="4" t="s">
        <v>54</v>
      </c>
      <c r="D20" s="6">
        <v>9</v>
      </c>
      <c r="E20" s="7">
        <v>11</v>
      </c>
      <c r="F20" s="7" t="s">
        <v>30</v>
      </c>
      <c r="G20" s="4" t="s">
        <v>31</v>
      </c>
      <c r="H20" s="6">
        <v>0</v>
      </c>
      <c r="I20" s="6">
        <v>3</v>
      </c>
      <c r="J20" s="6">
        <v>1</v>
      </c>
      <c r="K20" s="6">
        <v>1</v>
      </c>
      <c r="L20" s="6">
        <v>3</v>
      </c>
      <c r="M20" s="6">
        <v>0</v>
      </c>
      <c r="N20" s="6">
        <v>1</v>
      </c>
      <c r="O20" s="6">
        <v>0</v>
      </c>
      <c r="P20" s="6">
        <v>0</v>
      </c>
      <c r="Q20" s="24">
        <f t="shared" si="0"/>
        <v>9</v>
      </c>
      <c r="R20" s="10">
        <f t="shared" si="1"/>
        <v>0.13235294117647059</v>
      </c>
      <c r="S20" s="11" t="s">
        <v>278</v>
      </c>
    </row>
    <row r="21" spans="1:19" ht="15" customHeight="1" x14ac:dyDescent="0.25">
      <c r="A21" s="15" t="s">
        <v>66</v>
      </c>
      <c r="B21" s="13" t="s">
        <v>67</v>
      </c>
      <c r="C21" s="13" t="s">
        <v>37</v>
      </c>
      <c r="D21" s="12">
        <v>14</v>
      </c>
      <c r="E21" s="12">
        <v>11</v>
      </c>
      <c r="F21" s="12" t="s">
        <v>30</v>
      </c>
      <c r="G21" s="13" t="s">
        <v>31</v>
      </c>
      <c r="H21" s="12">
        <v>1</v>
      </c>
      <c r="I21" s="12">
        <v>2</v>
      </c>
      <c r="J21" s="12">
        <v>1</v>
      </c>
      <c r="K21" s="12">
        <v>1</v>
      </c>
      <c r="L21" s="12">
        <v>2</v>
      </c>
      <c r="M21" s="12">
        <v>0</v>
      </c>
      <c r="N21" s="12">
        <v>2</v>
      </c>
      <c r="O21" s="12">
        <v>0</v>
      </c>
      <c r="P21" s="12">
        <v>0</v>
      </c>
      <c r="Q21" s="24">
        <f t="shared" si="0"/>
        <v>9</v>
      </c>
      <c r="R21" s="10">
        <f t="shared" si="1"/>
        <v>0.13235294117647059</v>
      </c>
      <c r="S21" s="11" t="s">
        <v>278</v>
      </c>
    </row>
    <row r="22" spans="1:19" ht="15" customHeight="1" x14ac:dyDescent="0.25">
      <c r="A22" s="17" t="s">
        <v>112</v>
      </c>
      <c r="B22" s="17" t="s">
        <v>113</v>
      </c>
      <c r="C22" s="17" t="s">
        <v>114</v>
      </c>
      <c r="D22" s="18">
        <v>20</v>
      </c>
      <c r="E22" s="19">
        <v>11</v>
      </c>
      <c r="F22" s="19" t="s">
        <v>30</v>
      </c>
      <c r="G22" s="20" t="s">
        <v>31</v>
      </c>
      <c r="H22" s="18">
        <v>1</v>
      </c>
      <c r="I22" s="18">
        <v>1</v>
      </c>
      <c r="J22" s="18">
        <v>0</v>
      </c>
      <c r="K22" s="18">
        <v>1</v>
      </c>
      <c r="L22" s="18">
        <v>2</v>
      </c>
      <c r="M22" s="18">
        <v>0</v>
      </c>
      <c r="N22" s="18">
        <v>1</v>
      </c>
      <c r="O22" s="18">
        <v>0</v>
      </c>
      <c r="P22" s="18">
        <v>3</v>
      </c>
      <c r="Q22" s="24">
        <f t="shared" si="0"/>
        <v>9</v>
      </c>
      <c r="R22" s="10">
        <f t="shared" si="1"/>
        <v>0.13235294117647059</v>
      </c>
      <c r="S22" s="11" t="s">
        <v>278</v>
      </c>
    </row>
    <row r="23" spans="1:19" ht="15" customHeight="1" x14ac:dyDescent="0.25">
      <c r="A23" s="5" t="s">
        <v>47</v>
      </c>
      <c r="B23" s="5" t="s">
        <v>48</v>
      </c>
      <c r="C23" s="5" t="s">
        <v>49</v>
      </c>
      <c r="D23" s="12">
        <v>7</v>
      </c>
      <c r="E23" s="12">
        <v>11</v>
      </c>
      <c r="F23" s="12" t="s">
        <v>30</v>
      </c>
      <c r="G23" s="13" t="s">
        <v>31</v>
      </c>
      <c r="H23" s="12">
        <v>1</v>
      </c>
      <c r="I23" s="12">
        <v>0</v>
      </c>
      <c r="J23" s="12">
        <v>0</v>
      </c>
      <c r="K23" s="12">
        <v>1</v>
      </c>
      <c r="L23" s="12">
        <v>2</v>
      </c>
      <c r="M23" s="12">
        <v>0</v>
      </c>
      <c r="N23" s="12">
        <v>0</v>
      </c>
      <c r="O23" s="12">
        <v>1</v>
      </c>
      <c r="P23" s="12">
        <v>3</v>
      </c>
      <c r="Q23" s="24">
        <f t="shared" si="0"/>
        <v>8</v>
      </c>
      <c r="R23" s="10">
        <f t="shared" si="1"/>
        <v>0.11764705882352941</v>
      </c>
      <c r="S23" s="11" t="s">
        <v>278</v>
      </c>
    </row>
    <row r="24" spans="1:19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4">
        <f t="shared" si="0"/>
        <v>0</v>
      </c>
      <c r="R24" s="10">
        <f t="shared" si="1"/>
        <v>0</v>
      </c>
      <c r="S24" s="11"/>
    </row>
    <row r="25" spans="1:19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4">
        <f t="shared" si="0"/>
        <v>0</v>
      </c>
      <c r="R25" s="10">
        <f t="shared" si="1"/>
        <v>0</v>
      </c>
      <c r="S25" s="11"/>
    </row>
    <row r="26" spans="1:19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4">
        <f t="shared" si="0"/>
        <v>0</v>
      </c>
      <c r="R26" s="10">
        <f t="shared" si="1"/>
        <v>0</v>
      </c>
      <c r="S26" s="11"/>
    </row>
    <row r="27" spans="1:19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4">
        <f t="shared" si="0"/>
        <v>0</v>
      </c>
      <c r="R27" s="10">
        <f t="shared" si="1"/>
        <v>0</v>
      </c>
      <c r="S27" s="11"/>
    </row>
    <row r="28" spans="1:19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4">
        <f t="shared" si="0"/>
        <v>0</v>
      </c>
      <c r="R28" s="10">
        <f t="shared" si="1"/>
        <v>0</v>
      </c>
      <c r="S28" s="11"/>
    </row>
    <row r="29" spans="1:19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4">
        <f t="shared" si="0"/>
        <v>0</v>
      </c>
      <c r="R29" s="10">
        <f t="shared" si="1"/>
        <v>0</v>
      </c>
      <c r="S29" s="11"/>
    </row>
    <row r="30" spans="1:19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4">
        <f t="shared" si="0"/>
        <v>0</v>
      </c>
      <c r="R30" s="10">
        <f t="shared" si="1"/>
        <v>0</v>
      </c>
      <c r="S30" s="11"/>
    </row>
    <row r="31" spans="1:19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4">
        <f t="shared" si="0"/>
        <v>0</v>
      </c>
      <c r="R31" s="10">
        <f t="shared" si="1"/>
        <v>0</v>
      </c>
      <c r="S31" s="11"/>
    </row>
    <row r="32" spans="1:19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4">
        <f t="shared" si="0"/>
        <v>0</v>
      </c>
      <c r="R32" s="10">
        <f t="shared" si="1"/>
        <v>0</v>
      </c>
      <c r="S32" s="11"/>
    </row>
    <row r="33" spans="1:19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4">
        <f t="shared" si="0"/>
        <v>0</v>
      </c>
      <c r="R33" s="10">
        <f t="shared" si="1"/>
        <v>0</v>
      </c>
      <c r="S33" s="11"/>
    </row>
  </sheetData>
  <sortState ref="A5:S34">
    <sortCondition descending="1" ref="R5:R34"/>
  </sortState>
  <mergeCells count="2">
    <mergeCell ref="A1:S1"/>
    <mergeCell ref="A3:S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2022-09-24T12:17:04Z</dcterms:modified>
</cp:coreProperties>
</file>