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25" activeTab="6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44525"/>
</workbook>
</file>

<file path=xl/calcChain.xml><?xml version="1.0" encoding="utf-8"?>
<calcChain xmlns="http://schemas.openxmlformats.org/spreadsheetml/2006/main">
  <c r="J4" i="7" l="1"/>
  <c r="K4" i="7"/>
  <c r="J5" i="7"/>
  <c r="K5" i="7" s="1"/>
  <c r="J6" i="7"/>
  <c r="K6" i="7"/>
  <c r="J7" i="7"/>
  <c r="K7" i="7" s="1"/>
  <c r="J8" i="7"/>
  <c r="K8" i="7"/>
  <c r="J9" i="7"/>
  <c r="K9" i="7" s="1"/>
  <c r="J10" i="7"/>
  <c r="K10" i="7"/>
  <c r="J11" i="7"/>
  <c r="K11" i="7" s="1"/>
  <c r="J12" i="7"/>
  <c r="K12" i="7"/>
  <c r="J13" i="7"/>
  <c r="K13" i="7" s="1"/>
  <c r="M35" i="4" l="1"/>
  <c r="N35" i="4" s="1"/>
  <c r="M34" i="4"/>
  <c r="N34" i="4" s="1"/>
  <c r="L8" i="3" l="1"/>
  <c r="M8" i="3" s="1"/>
  <c r="M10" i="4" l="1"/>
  <c r="N10" i="4" s="1"/>
  <c r="M4" i="4"/>
  <c r="N4" i="4" s="1"/>
  <c r="M5" i="4"/>
  <c r="N5" i="4" s="1"/>
  <c r="M6" i="4"/>
  <c r="N6" i="4" s="1"/>
  <c r="M7" i="4"/>
  <c r="N7" i="4" s="1"/>
  <c r="M8" i="4"/>
  <c r="N8" i="4" s="1"/>
  <c r="M9" i="4"/>
  <c r="N9" i="4" s="1"/>
  <c r="M11" i="4"/>
  <c r="N11" i="4" s="1"/>
  <c r="M12" i="4"/>
  <c r="N12" i="4" s="1"/>
  <c r="M13" i="4"/>
  <c r="N13" i="4" s="1"/>
  <c r="M15" i="4"/>
  <c r="N15" i="4" s="1"/>
  <c r="M16" i="4"/>
  <c r="N16" i="4" s="1"/>
  <c r="M17" i="4"/>
  <c r="N17" i="4" s="1"/>
  <c r="M18" i="4"/>
  <c r="N18" i="4" s="1"/>
  <c r="M19" i="4"/>
  <c r="N19" i="4" s="1"/>
  <c r="M20" i="4"/>
  <c r="N20" i="4" s="1"/>
  <c r="M21" i="4"/>
  <c r="N21" i="4" s="1"/>
  <c r="M22" i="4"/>
  <c r="N22" i="4" s="1"/>
  <c r="M23" i="4"/>
  <c r="N23" i="4" s="1"/>
  <c r="M24" i="4"/>
  <c r="N24" i="4" s="1"/>
  <c r="M25" i="4"/>
  <c r="N25" i="4" s="1"/>
  <c r="M26" i="4"/>
  <c r="N26" i="4" s="1"/>
  <c r="M27" i="4"/>
  <c r="N27" i="4" s="1"/>
  <c r="M28" i="4"/>
  <c r="N28" i="4" s="1"/>
  <c r="M29" i="4"/>
  <c r="N29" i="4" s="1"/>
  <c r="M30" i="4"/>
  <c r="N30" i="4" s="1"/>
  <c r="M31" i="4"/>
  <c r="N31" i="4" s="1"/>
  <c r="M32" i="4"/>
  <c r="N32" i="4" s="1"/>
  <c r="M33" i="4"/>
  <c r="N33" i="4" s="1"/>
  <c r="M14" i="4"/>
  <c r="N14" i="4" s="1"/>
  <c r="M4" i="3" l="1"/>
  <c r="N4" i="2"/>
  <c r="J33" i="8" l="1"/>
  <c r="K33" i="8" s="1"/>
  <c r="J32" i="8"/>
  <c r="K32" i="8" s="1"/>
  <c r="J31" i="8"/>
  <c r="K31" i="8" s="1"/>
  <c r="J30" i="8"/>
  <c r="K30" i="8" s="1"/>
  <c r="J29" i="8"/>
  <c r="K29" i="8" s="1"/>
  <c r="J28" i="8"/>
  <c r="K28" i="8" s="1"/>
  <c r="J27" i="8"/>
  <c r="K27" i="8" s="1"/>
  <c r="J26" i="8"/>
  <c r="K26" i="8" s="1"/>
  <c r="J25" i="8"/>
  <c r="K25" i="8" s="1"/>
  <c r="J24" i="8"/>
  <c r="K24" i="8" s="1"/>
  <c r="J23" i="8"/>
  <c r="K23" i="8" s="1"/>
  <c r="J22" i="8"/>
  <c r="K22" i="8" s="1"/>
  <c r="J21" i="8"/>
  <c r="K21" i="8" s="1"/>
  <c r="J20" i="8"/>
  <c r="K20" i="8" s="1"/>
  <c r="J19" i="8"/>
  <c r="K19" i="8" s="1"/>
  <c r="J18" i="8"/>
  <c r="K18" i="8" s="1"/>
  <c r="J17" i="8"/>
  <c r="K17" i="8" s="1"/>
  <c r="J16" i="8"/>
  <c r="K16" i="8" s="1"/>
  <c r="J15" i="8"/>
  <c r="K15" i="8" s="1"/>
  <c r="J14" i="8"/>
  <c r="K14" i="8" s="1"/>
  <c r="J13" i="8"/>
  <c r="K13" i="8" s="1"/>
  <c r="J12" i="8"/>
  <c r="K12" i="8" s="1"/>
  <c r="J11" i="8"/>
  <c r="K11" i="8" s="1"/>
  <c r="J10" i="8"/>
  <c r="K10" i="8" s="1"/>
  <c r="J9" i="8"/>
  <c r="K9" i="8" s="1"/>
  <c r="J8" i="8"/>
  <c r="K8" i="8" s="1"/>
  <c r="J7" i="8"/>
  <c r="K7" i="8" s="1"/>
  <c r="J6" i="8"/>
  <c r="K6" i="8" s="1"/>
  <c r="J5" i="8"/>
  <c r="K5" i="8" s="1"/>
  <c r="J4" i="8"/>
  <c r="K4" i="8" s="1"/>
  <c r="J14" i="7"/>
  <c r="K14" i="7" s="1"/>
  <c r="J15" i="7"/>
  <c r="K15" i="7" s="1"/>
  <c r="J16" i="7"/>
  <c r="K16" i="7" s="1"/>
  <c r="J17" i="7"/>
  <c r="K17" i="7" s="1"/>
  <c r="J18" i="7"/>
  <c r="K18" i="7" s="1"/>
  <c r="J19" i="7"/>
  <c r="K19" i="7" s="1"/>
  <c r="J20" i="7"/>
  <c r="K20" i="7" s="1"/>
  <c r="J21" i="7"/>
  <c r="K21" i="7" s="1"/>
  <c r="J22" i="7"/>
  <c r="K22" i="7" s="1"/>
  <c r="J23" i="7"/>
  <c r="K23" i="7" s="1"/>
  <c r="J24" i="7"/>
  <c r="K24" i="7" s="1"/>
  <c r="J25" i="7"/>
  <c r="K25" i="7" s="1"/>
  <c r="J26" i="7"/>
  <c r="K26" i="7" s="1"/>
  <c r="J27" i="7"/>
  <c r="K27" i="7" s="1"/>
  <c r="J28" i="7"/>
  <c r="K28" i="7" s="1"/>
  <c r="J29" i="7"/>
  <c r="K29" i="7" s="1"/>
  <c r="J30" i="7"/>
  <c r="K30" i="7" s="1"/>
  <c r="J31" i="7"/>
  <c r="K31" i="7" s="1"/>
  <c r="J32" i="7"/>
  <c r="K32" i="7" s="1"/>
  <c r="J33" i="7"/>
  <c r="K33" i="7" s="1"/>
  <c r="M33" i="6"/>
  <c r="N33" i="6" s="1"/>
  <c r="M32" i="6"/>
  <c r="N32" i="6" s="1"/>
  <c r="M31" i="6"/>
  <c r="N31" i="6" s="1"/>
  <c r="M30" i="6"/>
  <c r="N30" i="6" s="1"/>
  <c r="M29" i="6"/>
  <c r="N29" i="6" s="1"/>
  <c r="M28" i="6"/>
  <c r="N28" i="6" s="1"/>
  <c r="M27" i="6"/>
  <c r="N27" i="6" s="1"/>
  <c r="M26" i="6"/>
  <c r="N26" i="6" s="1"/>
  <c r="M25" i="6"/>
  <c r="N25" i="6" s="1"/>
  <c r="M24" i="6"/>
  <c r="N24" i="6" s="1"/>
  <c r="M23" i="6"/>
  <c r="N23" i="6" s="1"/>
  <c r="M22" i="6"/>
  <c r="N22" i="6" s="1"/>
  <c r="M21" i="6"/>
  <c r="N21" i="6" s="1"/>
  <c r="M20" i="6"/>
  <c r="N20" i="6" s="1"/>
  <c r="M19" i="6"/>
  <c r="N19" i="6" s="1"/>
  <c r="M18" i="6"/>
  <c r="N18" i="6" s="1"/>
  <c r="M17" i="6"/>
  <c r="N17" i="6" s="1"/>
  <c r="M16" i="6"/>
  <c r="N16" i="6" s="1"/>
  <c r="M15" i="6"/>
  <c r="N15" i="6" s="1"/>
  <c r="M13" i="6"/>
  <c r="N13" i="6" s="1"/>
  <c r="M12" i="6"/>
  <c r="N12" i="6" s="1"/>
  <c r="M11" i="6"/>
  <c r="N11" i="6" s="1"/>
  <c r="M10" i="6"/>
  <c r="N10" i="6" s="1"/>
  <c r="M9" i="6"/>
  <c r="N9" i="6" s="1"/>
  <c r="M8" i="6"/>
  <c r="N8" i="6" s="1"/>
  <c r="M7" i="6"/>
  <c r="N7" i="6" s="1"/>
  <c r="M6" i="6"/>
  <c r="N6" i="6" s="1"/>
  <c r="M5" i="6"/>
  <c r="N5" i="6" s="1"/>
  <c r="M4" i="6"/>
  <c r="N4" i="6" s="1"/>
  <c r="M14" i="6"/>
  <c r="N14" i="6" s="1"/>
  <c r="L5" i="5"/>
  <c r="M5" i="5" s="1"/>
  <c r="L6" i="5"/>
  <c r="M6" i="5" s="1"/>
  <c r="L7" i="5"/>
  <c r="M7" i="5" s="1"/>
  <c r="L8" i="5"/>
  <c r="M8" i="5" s="1"/>
  <c r="L9" i="5"/>
  <c r="M9" i="5" s="1"/>
  <c r="L10" i="5"/>
  <c r="M10" i="5" s="1"/>
  <c r="L11" i="5"/>
  <c r="M11" i="5" s="1"/>
  <c r="L12" i="5"/>
  <c r="M12" i="5" s="1"/>
  <c r="L13" i="5"/>
  <c r="M13" i="5" s="1"/>
  <c r="L15" i="5"/>
  <c r="M15" i="5" s="1"/>
  <c r="L20" i="5"/>
  <c r="M20" i="5" s="1"/>
  <c r="L21" i="5"/>
  <c r="M21" i="5" s="1"/>
  <c r="L22" i="5"/>
  <c r="M22" i="5" s="1"/>
  <c r="L23" i="5"/>
  <c r="M23" i="5" s="1"/>
  <c r="L26" i="5"/>
  <c r="M26" i="5" s="1"/>
  <c r="L16" i="5"/>
  <c r="M16" i="5" s="1"/>
  <c r="L27" i="5"/>
  <c r="M27" i="5" s="1"/>
  <c r="L14" i="5"/>
  <c r="M14" i="5" s="1"/>
  <c r="L28" i="5"/>
  <c r="M28" i="5" s="1"/>
  <c r="L24" i="5"/>
  <c r="M24" i="5" s="1"/>
  <c r="L25" i="5"/>
  <c r="M25" i="5" s="1"/>
  <c r="L17" i="5"/>
  <c r="M17" i="5" s="1"/>
  <c r="L19" i="5"/>
  <c r="M19" i="5" s="1"/>
  <c r="L18" i="5"/>
  <c r="M18" i="5" s="1"/>
  <c r="L29" i="5"/>
  <c r="M29" i="5" s="1"/>
  <c r="L30" i="5"/>
  <c r="M30" i="5" s="1"/>
  <c r="L31" i="5"/>
  <c r="M31" i="5" s="1"/>
  <c r="L32" i="5"/>
  <c r="M32" i="5" s="1"/>
  <c r="L33" i="5"/>
  <c r="M33" i="5" s="1"/>
  <c r="L33" i="3"/>
  <c r="M33" i="3" s="1"/>
  <c r="L32" i="3"/>
  <c r="M32" i="3" s="1"/>
  <c r="L31" i="3"/>
  <c r="M31" i="3" s="1"/>
  <c r="L30" i="3"/>
  <c r="M30" i="3" s="1"/>
  <c r="L29" i="3"/>
  <c r="M29" i="3" s="1"/>
  <c r="L28" i="3"/>
  <c r="M28" i="3" s="1"/>
  <c r="L27" i="3"/>
  <c r="M27" i="3" s="1"/>
  <c r="L26" i="3"/>
  <c r="M26" i="3" s="1"/>
  <c r="L25" i="3"/>
  <c r="M25" i="3" s="1"/>
  <c r="L24" i="3"/>
  <c r="M24" i="3" s="1"/>
  <c r="L23" i="3"/>
  <c r="M23" i="3" s="1"/>
  <c r="L22" i="3"/>
  <c r="M22" i="3" s="1"/>
  <c r="L21" i="3"/>
  <c r="M21" i="3" s="1"/>
  <c r="L20" i="3"/>
  <c r="M20" i="3" s="1"/>
  <c r="L19" i="3"/>
  <c r="M19" i="3" s="1"/>
  <c r="L18" i="3"/>
  <c r="M18" i="3" s="1"/>
  <c r="L17" i="3"/>
  <c r="M17" i="3" s="1"/>
  <c r="L16" i="3"/>
  <c r="M16" i="3" s="1"/>
  <c r="L15" i="3"/>
  <c r="M15" i="3" s="1"/>
  <c r="L14" i="3"/>
  <c r="M14" i="3" s="1"/>
  <c r="L13" i="3"/>
  <c r="M13" i="3" s="1"/>
  <c r="L12" i="3"/>
  <c r="M12" i="3" s="1"/>
  <c r="L11" i="3"/>
  <c r="M11" i="3" s="1"/>
  <c r="L10" i="3"/>
  <c r="M10" i="3" s="1"/>
  <c r="L9" i="3"/>
  <c r="M9" i="3" s="1"/>
  <c r="L6" i="3"/>
  <c r="M6" i="3" s="1"/>
  <c r="L7" i="3"/>
  <c r="M7" i="3" s="1"/>
  <c r="M5" i="3"/>
  <c r="N5" i="2"/>
  <c r="O5" i="2" s="1"/>
  <c r="N6" i="2"/>
  <c r="O6" i="2" s="1"/>
  <c r="N7" i="2"/>
  <c r="O7" i="2" s="1"/>
  <c r="N8" i="2"/>
  <c r="O8" i="2" s="1"/>
  <c r="N9" i="2"/>
  <c r="O9" i="2" s="1"/>
  <c r="N10" i="2"/>
  <c r="O10" i="2" s="1"/>
  <c r="N11" i="2"/>
  <c r="O11" i="2" s="1"/>
  <c r="N12" i="2"/>
  <c r="O12" i="2" s="1"/>
  <c r="N13" i="2"/>
  <c r="O13" i="2" s="1"/>
  <c r="N14" i="2"/>
  <c r="O14" i="2" s="1"/>
  <c r="N15" i="2"/>
  <c r="O15" i="2" s="1"/>
  <c r="N16" i="2"/>
  <c r="O16" i="2" s="1"/>
  <c r="N17" i="2"/>
  <c r="O17" i="2" s="1"/>
  <c r="N18" i="2"/>
  <c r="O18" i="2" s="1"/>
  <c r="N19" i="2"/>
  <c r="O19" i="2" s="1"/>
  <c r="N20" i="2"/>
  <c r="O20" i="2" s="1"/>
  <c r="N21" i="2"/>
  <c r="O21" i="2" s="1"/>
  <c r="N22" i="2"/>
  <c r="O22" i="2" s="1"/>
  <c r="N23" i="2"/>
  <c r="O23" i="2" s="1"/>
  <c r="N24" i="2"/>
  <c r="O24" i="2" s="1"/>
  <c r="N25" i="2"/>
  <c r="O25" i="2" s="1"/>
  <c r="N26" i="2"/>
  <c r="O26" i="2" s="1"/>
  <c r="O27" i="2"/>
  <c r="O28" i="2"/>
  <c r="O29" i="2"/>
  <c r="N30" i="2"/>
  <c r="O30" i="2" s="1"/>
  <c r="N31" i="2"/>
  <c r="O31" i="2" s="1"/>
  <c r="N32" i="2"/>
  <c r="O32" i="2" s="1"/>
  <c r="N33" i="2"/>
  <c r="O33" i="2" s="1"/>
  <c r="L4" i="5" l="1"/>
  <c r="M4" i="5" s="1"/>
  <c r="O4" i="2"/>
</calcChain>
</file>

<file path=xl/sharedStrings.xml><?xml version="1.0" encoding="utf-8"?>
<sst xmlns="http://schemas.openxmlformats.org/spreadsheetml/2006/main" count="1394" uniqueCount="397">
  <si>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</si>
  <si>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</si>
  <si>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</si>
  <si>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</si>
  <si>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</si>
  <si>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</si>
  <si>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</si>
  <si>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3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</si>
  <si>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</si>
  <si>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</si>
  <si>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</si>
  <si>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</si>
  <si>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</si>
  <si>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</si>
  <si>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</si>
  <si>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</si>
  <si>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</si>
  <si>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</si>
  <si>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Тест</t>
  </si>
  <si>
    <t>Задание 1</t>
  </si>
  <si>
    <t>Задание 2</t>
  </si>
  <si>
    <t>Теоретический тур</t>
  </si>
  <si>
    <t>зад.2</t>
  </si>
  <si>
    <t>Зад. 1</t>
  </si>
  <si>
    <t>Зад.1</t>
  </si>
  <si>
    <t>Зад.2</t>
  </si>
  <si>
    <t>Зад.3</t>
  </si>
  <si>
    <t>Зад.4</t>
  </si>
  <si>
    <t>Тестовый тур</t>
  </si>
  <si>
    <t>Тестовый  тур</t>
  </si>
  <si>
    <t>Аналитический тур</t>
  </si>
  <si>
    <t>Задание 4</t>
  </si>
  <si>
    <t>Задание 3</t>
  </si>
  <si>
    <t>Катаев</t>
  </si>
  <si>
    <t>Михаил</t>
  </si>
  <si>
    <t>Алексеевич</t>
  </si>
  <si>
    <t>Г1</t>
  </si>
  <si>
    <t>СОШ 42</t>
  </si>
  <si>
    <t>Виноградова Жанна Сергеевна</t>
  </si>
  <si>
    <t>5а</t>
  </si>
  <si>
    <t>Рыбалкин</t>
  </si>
  <si>
    <t>Иван</t>
  </si>
  <si>
    <t>Сергеевич</t>
  </si>
  <si>
    <t>5б</t>
  </si>
  <si>
    <t>Участник</t>
  </si>
  <si>
    <t>Зямбеков</t>
  </si>
  <si>
    <t>Андрей</t>
  </si>
  <si>
    <t>Иванович</t>
  </si>
  <si>
    <t>Прохорова</t>
  </si>
  <si>
    <t>Марина</t>
  </si>
  <si>
    <t>Дмитриевна</t>
  </si>
  <si>
    <t>Беккельдиева</t>
  </si>
  <si>
    <t>Айдана</t>
  </si>
  <si>
    <t>Рыскуловна</t>
  </si>
  <si>
    <t>Ларионова</t>
  </si>
  <si>
    <t>Милана</t>
  </si>
  <si>
    <t>Максимовна</t>
  </si>
  <si>
    <t>Манина</t>
  </si>
  <si>
    <t>Дарья</t>
  </si>
  <si>
    <t>Рогожин</t>
  </si>
  <si>
    <t>Артем</t>
  </si>
  <si>
    <t>Константинович</t>
  </si>
  <si>
    <t>Холкин</t>
  </si>
  <si>
    <t>Денис</t>
  </si>
  <si>
    <t>Владимирович</t>
  </si>
  <si>
    <t>Будняк</t>
  </si>
  <si>
    <t>Даниил</t>
  </si>
  <si>
    <t>Денисович</t>
  </si>
  <si>
    <t>Гончаренко</t>
  </si>
  <si>
    <t>Злата</t>
  </si>
  <si>
    <t>Игоревна</t>
  </si>
  <si>
    <t>Изофатов</t>
  </si>
  <si>
    <t>Тимофей</t>
  </si>
  <si>
    <t>Беккельдиев</t>
  </si>
  <si>
    <t>Муслим</t>
  </si>
  <si>
    <t>Чингизович</t>
  </si>
  <si>
    <t>Власова</t>
  </si>
  <si>
    <t>Софья</t>
  </si>
  <si>
    <t>Денисовна</t>
  </si>
  <si>
    <t>Лейла</t>
  </si>
  <si>
    <t>Коломеец</t>
  </si>
  <si>
    <t>Дерягин</t>
  </si>
  <si>
    <t>Сергей</t>
  </si>
  <si>
    <t>Кредшева</t>
  </si>
  <si>
    <t>Таисия</t>
  </si>
  <si>
    <t>Петровна</t>
  </si>
  <si>
    <t>Сухов</t>
  </si>
  <si>
    <t>Арсений</t>
  </si>
  <si>
    <t>Владиславович</t>
  </si>
  <si>
    <t>Роберт</t>
  </si>
  <si>
    <t>Монтримас</t>
  </si>
  <si>
    <t>Данюсович</t>
  </si>
  <si>
    <t>Саврасов</t>
  </si>
  <si>
    <t>Илья</t>
  </si>
  <si>
    <t>Андреевич</t>
  </si>
  <si>
    <t>Зайцева</t>
  </si>
  <si>
    <t>Полина</t>
  </si>
  <si>
    <t>Ручко</t>
  </si>
  <si>
    <t>Дмитрий</t>
  </si>
  <si>
    <t>Крещук</t>
  </si>
  <si>
    <t>Минина</t>
  </si>
  <si>
    <t>Валерия</t>
  </si>
  <si>
    <t>Владимировна</t>
  </si>
  <si>
    <t>Грузов</t>
  </si>
  <si>
    <t>Егор</t>
  </si>
  <si>
    <t>Павенский</t>
  </si>
  <si>
    <t>Кирилл</t>
  </si>
  <si>
    <t>Васильевич</t>
  </si>
  <si>
    <t xml:space="preserve">Цешковская </t>
  </si>
  <si>
    <t>Алиса</t>
  </si>
  <si>
    <t>Николаевна</t>
  </si>
  <si>
    <t>Ульяна</t>
  </si>
  <si>
    <t>Андреевна</t>
  </si>
  <si>
    <t>Виктория</t>
  </si>
  <si>
    <t>Шилоносова</t>
  </si>
  <si>
    <t>Сергеевна</t>
  </si>
  <si>
    <t>6а</t>
  </si>
  <si>
    <t>Козлов</t>
  </si>
  <si>
    <t>Степан</t>
  </si>
  <si>
    <t>Победитель</t>
  </si>
  <si>
    <t>Призер</t>
  </si>
  <si>
    <t>Фазыловв</t>
  </si>
  <si>
    <t>Юлия</t>
  </si>
  <si>
    <t>Мухамедьярова</t>
  </si>
  <si>
    <t>Кузнецов</t>
  </si>
  <si>
    <t>Романович</t>
  </si>
  <si>
    <t>6б</t>
  </si>
  <si>
    <t>Тельманов</t>
  </si>
  <si>
    <t>Игоревич</t>
  </si>
  <si>
    <t>участник</t>
  </si>
  <si>
    <t xml:space="preserve">Кулиш </t>
  </si>
  <si>
    <t>Елена</t>
  </si>
  <si>
    <t>Черепина</t>
  </si>
  <si>
    <t>Александра</t>
  </si>
  <si>
    <t>Щербатых</t>
  </si>
  <si>
    <t>Тимур</t>
  </si>
  <si>
    <t>Толмачева</t>
  </si>
  <si>
    <t>Анастасия</t>
  </si>
  <si>
    <t>Николаевич</t>
  </si>
  <si>
    <t>Смыкалова</t>
  </si>
  <si>
    <t>Евгения</t>
  </si>
  <si>
    <t>Отинов</t>
  </si>
  <si>
    <t>Анатольевич</t>
  </si>
  <si>
    <t>Хлопкова</t>
  </si>
  <si>
    <t>Кришталь</t>
  </si>
  <si>
    <t>Екатерина</t>
  </si>
  <si>
    <t>Степанов</t>
  </si>
  <si>
    <t>Антонович</t>
  </si>
  <si>
    <t>Купцова</t>
  </si>
  <si>
    <t>Мария</t>
  </si>
  <si>
    <t>Романовна</t>
  </si>
  <si>
    <t>Альмухаметов</t>
  </si>
  <si>
    <t>Дим</t>
  </si>
  <si>
    <t>Вильевич</t>
  </si>
  <si>
    <t>Оксана</t>
  </si>
  <si>
    <t>Пелогейкина</t>
  </si>
  <si>
    <t>Фадеев</t>
  </si>
  <si>
    <t>Максим</t>
  </si>
  <si>
    <t>Викторович</t>
  </si>
  <si>
    <t>Омбоди</t>
  </si>
  <si>
    <t>Алескандровна</t>
  </si>
  <si>
    <t>Нестерчук</t>
  </si>
  <si>
    <t>Аасова</t>
  </si>
  <si>
    <t>Алксеева</t>
  </si>
  <si>
    <t>Варвара</t>
  </si>
  <si>
    <t>Алексеевна</t>
  </si>
  <si>
    <t>Дюсметова</t>
  </si>
  <si>
    <t>Диана</t>
  </si>
  <si>
    <t>Руслановна</t>
  </si>
  <si>
    <t>Ткачук</t>
  </si>
  <si>
    <t>Любимова</t>
  </si>
  <si>
    <t>Витальевна</t>
  </si>
  <si>
    <t>8б</t>
  </si>
  <si>
    <t>Свежинцева</t>
  </si>
  <si>
    <t>Ангелина</t>
  </si>
  <si>
    <t>Виноградова</t>
  </si>
  <si>
    <t>Арина</t>
  </si>
  <si>
    <t>Антоновна</t>
  </si>
  <si>
    <t xml:space="preserve">Сухорукова </t>
  </si>
  <si>
    <t>Алина</t>
  </si>
  <si>
    <t>Анатольевна</t>
  </si>
  <si>
    <t>Гайсина</t>
  </si>
  <si>
    <t>Карина</t>
  </si>
  <si>
    <t>Рифовна</t>
  </si>
  <si>
    <t>Пятовская</t>
  </si>
  <si>
    <t>Никулина</t>
  </si>
  <si>
    <t>Носова</t>
  </si>
  <si>
    <t>София</t>
  </si>
  <si>
    <t>Павловна</t>
  </si>
  <si>
    <t>Попова</t>
  </si>
  <si>
    <t>Александровна</t>
  </si>
  <si>
    <t>Сорокин</t>
  </si>
  <si>
    <t>Рзаев</t>
  </si>
  <si>
    <t>Гусейн</t>
  </si>
  <si>
    <t>Валех оглы</t>
  </si>
  <si>
    <t>Джумаева</t>
  </si>
  <si>
    <t>Ройа</t>
  </si>
  <si>
    <t>Майис кызы</t>
  </si>
  <si>
    <t>Кульшина</t>
  </si>
  <si>
    <t>Анна</t>
  </si>
  <si>
    <t>Михайловна</t>
  </si>
  <si>
    <t>Губадова</t>
  </si>
  <si>
    <t>Гюлшан</t>
  </si>
  <si>
    <t>Исаевна</t>
  </si>
  <si>
    <t>Оксенюк</t>
  </si>
  <si>
    <t>Антонова</t>
  </si>
  <si>
    <t>Боровлева</t>
  </si>
  <si>
    <t>Баева</t>
  </si>
  <si>
    <t>Юлиана</t>
  </si>
  <si>
    <t>Константиновна</t>
  </si>
  <si>
    <t>Исмаилова</t>
  </si>
  <si>
    <t>Сабина</t>
  </si>
  <si>
    <t>Аллахверди кызы</t>
  </si>
  <si>
    <t>Крутикова</t>
  </si>
  <si>
    <t>Алейник</t>
  </si>
  <si>
    <t xml:space="preserve">Семен </t>
  </si>
  <si>
    <t>Колесниченко</t>
  </si>
  <si>
    <t xml:space="preserve">Ульянов </t>
  </si>
  <si>
    <t>Мосяков</t>
  </si>
  <si>
    <t>Ярослав</t>
  </si>
  <si>
    <t>Максимович</t>
  </si>
  <si>
    <t>Строева</t>
  </si>
  <si>
    <t>Олеговна</t>
  </si>
  <si>
    <t>Ивановна</t>
  </si>
  <si>
    <t>Г2</t>
  </si>
  <si>
    <t>Г3</t>
  </si>
  <si>
    <t>Г4</t>
  </si>
  <si>
    <t>Г5</t>
  </si>
  <si>
    <t>Г8</t>
  </si>
  <si>
    <t>Г10</t>
  </si>
  <si>
    <t>Г15</t>
  </si>
  <si>
    <t>Г6</t>
  </si>
  <si>
    <t>Г7</t>
  </si>
  <si>
    <t>Г9</t>
  </si>
  <si>
    <t>Г11</t>
  </si>
  <si>
    <t>Г13</t>
  </si>
  <si>
    <t>Г28</t>
  </si>
  <si>
    <t>Г27</t>
  </si>
  <si>
    <t>Г26</t>
  </si>
  <si>
    <t>Г25</t>
  </si>
  <si>
    <t>Г24</t>
  </si>
  <si>
    <t>Г23</t>
  </si>
  <si>
    <t>Г22</t>
  </si>
  <si>
    <t>Г21</t>
  </si>
  <si>
    <t>Г20</t>
  </si>
  <si>
    <t>Г19</t>
  </si>
  <si>
    <t>Г18</t>
  </si>
  <si>
    <t>Г17</t>
  </si>
  <si>
    <t>Г16</t>
  </si>
  <si>
    <t>Г14</t>
  </si>
  <si>
    <t>Г12</t>
  </si>
  <si>
    <t xml:space="preserve">Десятов </t>
  </si>
  <si>
    <t>Евгений</t>
  </si>
  <si>
    <t>7б</t>
  </si>
  <si>
    <t>Опонасенко Марина Викторовна</t>
  </si>
  <si>
    <t>Цумарова</t>
  </si>
  <si>
    <t>Вероника</t>
  </si>
  <si>
    <t>7а</t>
  </si>
  <si>
    <t>Деменко</t>
  </si>
  <si>
    <t>Вадимович</t>
  </si>
  <si>
    <t xml:space="preserve">Хадиджа </t>
  </si>
  <si>
    <t xml:space="preserve">Иса кызы </t>
  </si>
  <si>
    <t xml:space="preserve">Давыдова </t>
  </si>
  <si>
    <t>Забродина</t>
  </si>
  <si>
    <t xml:space="preserve">Валерия </t>
  </si>
  <si>
    <t>Нурудинов</t>
  </si>
  <si>
    <t>Темирлан</t>
  </si>
  <si>
    <t>Акбаралиевич</t>
  </si>
  <si>
    <t>Мандрыка</t>
  </si>
  <si>
    <t>Владислав</t>
  </si>
  <si>
    <t>Кузьмич</t>
  </si>
  <si>
    <t>Вадим</t>
  </si>
  <si>
    <t>Савченюк</t>
  </si>
  <si>
    <t>Данил</t>
  </si>
  <si>
    <t>Александрович</t>
  </si>
  <si>
    <t xml:space="preserve">Фадеев </t>
  </si>
  <si>
    <t>Богер</t>
  </si>
  <si>
    <t xml:space="preserve">Шаповалова </t>
  </si>
  <si>
    <t xml:space="preserve">Клокол </t>
  </si>
  <si>
    <t>Попов</t>
  </si>
  <si>
    <t xml:space="preserve">Ульяна </t>
  </si>
  <si>
    <t>Сидельников</t>
  </si>
  <si>
    <t>Юшенков</t>
  </si>
  <si>
    <t>Никита</t>
  </si>
  <si>
    <t>Дмитриевич</t>
  </si>
  <si>
    <t>Вершигора</t>
  </si>
  <si>
    <t>Витальевич</t>
  </si>
  <si>
    <t>Калмуратова</t>
  </si>
  <si>
    <t>Эльвира</t>
  </si>
  <si>
    <t>Кубанычбековна</t>
  </si>
  <si>
    <t>Петрусев</t>
  </si>
  <si>
    <t xml:space="preserve">Руслан </t>
  </si>
  <si>
    <t>Александр</t>
  </si>
  <si>
    <t xml:space="preserve">Фомичева </t>
  </si>
  <si>
    <t>Ксения</t>
  </si>
  <si>
    <t>Дащенко</t>
  </si>
  <si>
    <t>Альбертовна</t>
  </si>
  <si>
    <t>Боганец</t>
  </si>
  <si>
    <t>Валерьевич</t>
  </si>
  <si>
    <t xml:space="preserve">Хохряков </t>
  </si>
  <si>
    <t>Неделько</t>
  </si>
  <si>
    <t>Саракула</t>
  </si>
  <si>
    <t>Тарасович</t>
  </si>
  <si>
    <t xml:space="preserve">Дарья </t>
  </si>
  <si>
    <t>Олексенко</t>
  </si>
  <si>
    <t>Рахимова</t>
  </si>
  <si>
    <t xml:space="preserve">Алла </t>
  </si>
  <si>
    <t>Чернышов</t>
  </si>
  <si>
    <t>Константин</t>
  </si>
  <si>
    <t>8а</t>
  </si>
  <si>
    <t>Кондратьев</t>
  </si>
  <si>
    <t>Николай</t>
  </si>
  <si>
    <t>Евсеев</t>
  </si>
  <si>
    <t xml:space="preserve">Лызова </t>
  </si>
  <si>
    <t>Кристина</t>
  </si>
  <si>
    <t>Афанасьев</t>
  </si>
  <si>
    <t>Павлович</t>
  </si>
  <si>
    <t>Кравцов</t>
  </si>
  <si>
    <t>Виталий</t>
  </si>
  <si>
    <t>Ширабоков</t>
  </si>
  <si>
    <t>Савелий</t>
  </si>
  <si>
    <t>Олегович</t>
  </si>
  <si>
    <t>Ананенкова</t>
  </si>
  <si>
    <t>Зинаида</t>
  </si>
  <si>
    <t>Г29</t>
  </si>
  <si>
    <t>Г30</t>
  </si>
  <si>
    <t>Г32</t>
  </si>
  <si>
    <t>Гуц</t>
  </si>
  <si>
    <t>9б</t>
  </si>
  <si>
    <t>Мокрушин</t>
  </si>
  <si>
    <t>Десятова</t>
  </si>
  <si>
    <t>Любовь</t>
  </si>
  <si>
    <t>Князева</t>
  </si>
  <si>
    <t>Олеся</t>
  </si>
  <si>
    <t>Гуркун</t>
  </si>
  <si>
    <t>Елизавета</t>
  </si>
  <si>
    <t>9а</t>
  </si>
  <si>
    <t>Ульянов</t>
  </si>
  <si>
    <t>Плиско</t>
  </si>
  <si>
    <t>Бучельников</t>
  </si>
  <si>
    <t>Данила</t>
  </si>
  <si>
    <t>Данилов</t>
  </si>
  <si>
    <t>Олег</t>
  </si>
  <si>
    <t>Горбунова</t>
  </si>
  <si>
    <t xml:space="preserve">Константинов </t>
  </si>
  <si>
    <t>Симдянова</t>
  </si>
  <si>
    <t>Данильчук</t>
  </si>
  <si>
    <t>Печенюк</t>
  </si>
  <si>
    <t>Каролина</t>
  </si>
  <si>
    <t>Григорьевна</t>
  </si>
  <si>
    <t>Карачарова</t>
  </si>
  <si>
    <t>Тропина</t>
  </si>
  <si>
    <t>Викторовна</t>
  </si>
  <si>
    <t>Смольникова</t>
  </si>
  <si>
    <t>Снежана</t>
  </si>
  <si>
    <t>Ортикова</t>
  </si>
  <si>
    <t>Мадинахон</t>
  </si>
  <si>
    <t>Зоиржон кызы</t>
  </si>
  <si>
    <t>Бобкова</t>
  </si>
  <si>
    <t>Семенов</t>
  </si>
  <si>
    <t xml:space="preserve">Щелин </t>
  </si>
  <si>
    <t>Юринская</t>
  </si>
  <si>
    <t>Коноплев</t>
  </si>
  <si>
    <t>Пфафенрот</t>
  </si>
  <si>
    <t>Матвей</t>
  </si>
  <si>
    <t>валентинович</t>
  </si>
  <si>
    <t>Сиревичус</t>
  </si>
  <si>
    <t>Эрик</t>
  </si>
  <si>
    <t>Филатов</t>
  </si>
  <si>
    <t>Морозов</t>
  </si>
  <si>
    <t>Мартыненко</t>
  </si>
  <si>
    <t>Ишханов</t>
  </si>
  <si>
    <t>Дударева</t>
  </si>
  <si>
    <t>Евгеньевна</t>
  </si>
  <si>
    <t xml:space="preserve">Ефремов </t>
  </si>
  <si>
    <t>Парамонов</t>
  </si>
  <si>
    <t>Леонид</t>
  </si>
  <si>
    <t>Халуева</t>
  </si>
  <si>
    <t>Баладжаев</t>
  </si>
  <si>
    <t>Салам</t>
  </si>
  <si>
    <t>Мовлюдович</t>
  </si>
  <si>
    <t>Гужавин</t>
  </si>
  <si>
    <t>Евгеньевич</t>
  </si>
  <si>
    <t>Ортиков</t>
  </si>
  <si>
    <t>Бахтиержон</t>
  </si>
  <si>
    <t>Зоиржон угли</t>
  </si>
  <si>
    <t>Куприянов</t>
  </si>
  <si>
    <t>Русланович</t>
  </si>
  <si>
    <t>Никитина</t>
  </si>
  <si>
    <t>Карпухин</t>
  </si>
  <si>
    <t>Головин</t>
  </si>
  <si>
    <t>Вязовский</t>
  </si>
  <si>
    <t>Соляненко</t>
  </si>
  <si>
    <t>анастасия</t>
  </si>
  <si>
    <t>Незымаева</t>
  </si>
  <si>
    <t>Густ</t>
  </si>
  <si>
    <t>Итоговые результаты школьного этапа всероссийской олимпиады 2022 года по географии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</si>
</sst>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1" fontId="3" fillId="3" borderId="7" xfId="0" applyNumberFormat="1" applyFont="1" applyFill="1" applyBorder="1" applyAlignment="1">
      <alignment vertical="top" wrapText="1"/>
    </xf>
    <xf numFmtId="1" fontId="3" fillId="3" borderId="0" xfId="0" applyNumberFormat="1" applyFont="1" applyFill="1" applyBorder="1" applyAlignment="1">
      <alignment vertical="top" wrapText="1"/>
    </xf>
    <xf numFmtId="1" fontId="3" fillId="3" borderId="8" xfId="0" applyNumberFormat="1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right" vertical="top"/>
    </xf>
    <xf numFmtId="1" fontId="3" fillId="3" borderId="1" xfId="0" applyNumberFormat="1" applyFon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right" vertical="top" wrapText="1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1" fontId="3" fillId="3" borderId="2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right"/>
    </xf>
    <xf numFmtId="1" fontId="3" fillId="3" borderId="3" xfId="0" applyNumberFormat="1" applyFont="1" applyFill="1" applyBorder="1" applyAlignment="1">
      <alignment horizontal="right"/>
    </xf>
    <xf numFmtId="1" fontId="3" fillId="3" borderId="4" xfId="0" applyNumberFormat="1" applyFont="1" applyFill="1" applyBorder="1" applyAlignment="1">
      <alignment horizontal="right"/>
    </xf>
    <xf numFmtId="1" fontId="3" fillId="3" borderId="2" xfId="0" applyNumberFormat="1" applyFont="1" applyFill="1" applyBorder="1" applyAlignment="1">
      <alignment horizontal="right" vertical="top"/>
    </xf>
    <xf numFmtId="1" fontId="3" fillId="3" borderId="3" xfId="0" applyNumberFormat="1" applyFont="1" applyFill="1" applyBorder="1" applyAlignment="1">
      <alignment horizontal="right" vertical="top"/>
    </xf>
    <xf numFmtId="1" fontId="3" fillId="3" borderId="4" xfId="0" applyNumberFormat="1" applyFont="1" applyFill="1" applyBorder="1" applyAlignment="1">
      <alignment horizontal="right" vertical="top"/>
    </xf>
    <xf numFmtId="1" fontId="3" fillId="3" borderId="2" xfId="0" applyNumberFormat="1" applyFont="1" applyFill="1" applyBorder="1" applyAlignment="1">
      <alignment horizontal="right" vertical="top" wrapText="1"/>
    </xf>
    <xf numFmtId="1" fontId="3" fillId="3" borderId="3" xfId="0" applyNumberFormat="1" applyFont="1" applyFill="1" applyBorder="1" applyAlignment="1">
      <alignment horizontal="right" vertical="top" wrapText="1"/>
    </xf>
    <xf numFmtId="1" fontId="3" fillId="3" borderId="4" xfId="0" applyNumberFormat="1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sqref="A1:P1"/>
    </sheetView>
  </sheetViews>
  <sheetFormatPr defaultRowHeight="15" x14ac:dyDescent="0.25"/>
  <cols>
    <col min="1" max="1" width="16.42578125" customWidth="1"/>
    <col min="2" max="2" width="11.85546875" customWidth="1"/>
    <col min="3" max="3" width="18.42578125" customWidth="1"/>
    <col min="4" max="4" width="8.42578125" bestFit="1" customWidth="1"/>
    <col min="7" max="7" width="30" customWidth="1"/>
    <col min="16" max="16" width="12.85546875" bestFit="1" customWidth="1"/>
  </cols>
  <sheetData>
    <row r="1" spans="1:16" ht="23.25" x14ac:dyDescent="0.25">
      <c r="A1" s="56" t="s">
        <v>396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75" x14ac:dyDescent="0.25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57" t="s">
        <v>28</v>
      </c>
      <c r="I2" s="58"/>
      <c r="J2" s="59"/>
      <c r="K2" s="57" t="s">
        <v>30</v>
      </c>
      <c r="L2" s="58"/>
      <c r="M2" s="59"/>
      <c r="N2" s="26" t="s">
        <v>8</v>
      </c>
      <c r="O2" s="1" t="s">
        <v>9</v>
      </c>
      <c r="P2" s="26" t="s">
        <v>10</v>
      </c>
    </row>
    <row r="3" spans="1:16" ht="15.75" x14ac:dyDescent="0.25">
      <c r="A3" s="57" t="s">
        <v>11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</row>
    <row r="4" spans="1:16" ht="15" customHeight="1" x14ac:dyDescent="0.25">
      <c r="A4" s="2" t="s">
        <v>33</v>
      </c>
      <c r="B4" s="2" t="s">
        <v>34</v>
      </c>
      <c r="C4" s="2" t="s">
        <v>35</v>
      </c>
      <c r="D4" s="4" t="s">
        <v>36</v>
      </c>
      <c r="E4" s="5" t="s">
        <v>39</v>
      </c>
      <c r="F4" s="5" t="s">
        <v>37</v>
      </c>
      <c r="G4" s="2" t="s">
        <v>38</v>
      </c>
      <c r="H4" s="53">
        <v>8</v>
      </c>
      <c r="I4" s="54"/>
      <c r="J4" s="55"/>
      <c r="K4" s="53">
        <v>4</v>
      </c>
      <c r="L4" s="54"/>
      <c r="M4" s="55"/>
      <c r="N4" s="21">
        <f>SUM(H4:M4)</f>
        <v>12</v>
      </c>
      <c r="O4" s="7">
        <f>N4/27</f>
        <v>0.44444444444444442</v>
      </c>
      <c r="P4" s="8" t="s">
        <v>44</v>
      </c>
    </row>
    <row r="5" spans="1:16" ht="15" customHeight="1" x14ac:dyDescent="0.25">
      <c r="A5" s="3" t="s">
        <v>40</v>
      </c>
      <c r="B5" s="3" t="s">
        <v>41</v>
      </c>
      <c r="C5" s="3" t="s">
        <v>42</v>
      </c>
      <c r="D5" s="4" t="s">
        <v>224</v>
      </c>
      <c r="E5" s="9" t="s">
        <v>43</v>
      </c>
      <c r="F5" s="5" t="s">
        <v>37</v>
      </c>
      <c r="G5" s="2" t="s">
        <v>38</v>
      </c>
      <c r="H5" s="50">
        <v>6</v>
      </c>
      <c r="I5" s="51"/>
      <c r="J5" s="52"/>
      <c r="K5" s="50">
        <v>5</v>
      </c>
      <c r="L5" s="51"/>
      <c r="M5" s="52"/>
      <c r="N5" s="21">
        <f t="shared" ref="N5:N33" si="0">SUM(H5:M5)</f>
        <v>11</v>
      </c>
      <c r="O5" s="7">
        <f t="shared" ref="O5:O33" si="1">N5/27</f>
        <v>0.40740740740740738</v>
      </c>
      <c r="P5" s="8" t="s">
        <v>44</v>
      </c>
    </row>
    <row r="6" spans="1:16" ht="15" customHeight="1" x14ac:dyDescent="0.25">
      <c r="A6" s="2" t="s">
        <v>45</v>
      </c>
      <c r="B6" s="2" t="s">
        <v>46</v>
      </c>
      <c r="C6" s="2" t="s">
        <v>47</v>
      </c>
      <c r="D6" s="4" t="s">
        <v>225</v>
      </c>
      <c r="E6" s="5" t="s">
        <v>39</v>
      </c>
      <c r="F6" s="5" t="s">
        <v>37</v>
      </c>
      <c r="G6" s="2" t="s">
        <v>38</v>
      </c>
      <c r="H6" s="53">
        <v>9</v>
      </c>
      <c r="I6" s="54"/>
      <c r="J6" s="55"/>
      <c r="K6" s="53">
        <v>2</v>
      </c>
      <c r="L6" s="54"/>
      <c r="M6" s="55"/>
      <c r="N6" s="21">
        <f t="shared" si="0"/>
        <v>11</v>
      </c>
      <c r="O6" s="7">
        <f t="shared" si="1"/>
        <v>0.40740740740740738</v>
      </c>
      <c r="P6" s="8" t="s">
        <v>44</v>
      </c>
    </row>
    <row r="7" spans="1:16" ht="15" customHeight="1" x14ac:dyDescent="0.25">
      <c r="A7" s="2" t="s">
        <v>48</v>
      </c>
      <c r="B7" s="2" t="s">
        <v>49</v>
      </c>
      <c r="C7" s="2" t="s">
        <v>50</v>
      </c>
      <c r="D7" s="4" t="s">
        <v>226</v>
      </c>
      <c r="E7" s="5" t="s">
        <v>39</v>
      </c>
      <c r="F7" s="5" t="s">
        <v>37</v>
      </c>
      <c r="G7" s="2" t="s">
        <v>38</v>
      </c>
      <c r="H7" s="53">
        <v>7</v>
      </c>
      <c r="I7" s="54"/>
      <c r="J7" s="55"/>
      <c r="K7" s="53">
        <v>4</v>
      </c>
      <c r="L7" s="54"/>
      <c r="M7" s="55"/>
      <c r="N7" s="21">
        <f t="shared" si="0"/>
        <v>11</v>
      </c>
      <c r="O7" s="7">
        <f t="shared" si="1"/>
        <v>0.40740740740740738</v>
      </c>
      <c r="P7" s="8" t="s">
        <v>44</v>
      </c>
    </row>
    <row r="8" spans="1:16" ht="15" customHeight="1" x14ac:dyDescent="0.25">
      <c r="A8" s="3" t="s">
        <v>51</v>
      </c>
      <c r="B8" s="3" t="s">
        <v>52</v>
      </c>
      <c r="C8" s="3" t="s">
        <v>53</v>
      </c>
      <c r="D8" s="4" t="s">
        <v>227</v>
      </c>
      <c r="E8" s="9" t="s">
        <v>43</v>
      </c>
      <c r="F8" s="5" t="s">
        <v>37</v>
      </c>
      <c r="G8" s="2" t="s">
        <v>38</v>
      </c>
      <c r="H8" s="50">
        <v>6</v>
      </c>
      <c r="I8" s="51"/>
      <c r="J8" s="52"/>
      <c r="K8" s="50">
        <v>4</v>
      </c>
      <c r="L8" s="51"/>
      <c r="M8" s="52"/>
      <c r="N8" s="21">
        <f t="shared" si="0"/>
        <v>10</v>
      </c>
      <c r="O8" s="7">
        <f t="shared" si="1"/>
        <v>0.37037037037037035</v>
      </c>
      <c r="P8" s="8" t="s">
        <v>44</v>
      </c>
    </row>
    <row r="9" spans="1:16" ht="15" customHeight="1" x14ac:dyDescent="0.25">
      <c r="A9" s="3" t="s">
        <v>54</v>
      </c>
      <c r="B9" s="3" t="s">
        <v>55</v>
      </c>
      <c r="C9" s="3" t="s">
        <v>56</v>
      </c>
      <c r="D9" s="4" t="s">
        <v>228</v>
      </c>
      <c r="E9" s="9" t="s">
        <v>43</v>
      </c>
      <c r="F9" s="5" t="s">
        <v>37</v>
      </c>
      <c r="G9" s="2" t="s">
        <v>38</v>
      </c>
      <c r="H9" s="50">
        <v>5</v>
      </c>
      <c r="I9" s="51"/>
      <c r="J9" s="52"/>
      <c r="K9" s="50">
        <v>5</v>
      </c>
      <c r="L9" s="51"/>
      <c r="M9" s="52"/>
      <c r="N9" s="21">
        <f t="shared" si="0"/>
        <v>10</v>
      </c>
      <c r="O9" s="7">
        <f t="shared" si="1"/>
        <v>0.37037037037037035</v>
      </c>
      <c r="P9" s="8" t="s">
        <v>44</v>
      </c>
    </row>
    <row r="10" spans="1:16" ht="15" customHeight="1" x14ac:dyDescent="0.25">
      <c r="A10" s="3" t="s">
        <v>57</v>
      </c>
      <c r="B10" s="3" t="s">
        <v>58</v>
      </c>
      <c r="C10" s="3" t="s">
        <v>223</v>
      </c>
      <c r="D10" s="4" t="s">
        <v>229</v>
      </c>
      <c r="E10" s="9" t="s">
        <v>43</v>
      </c>
      <c r="F10" s="5" t="s">
        <v>37</v>
      </c>
      <c r="G10" s="2" t="s">
        <v>38</v>
      </c>
      <c r="H10" s="50">
        <v>6</v>
      </c>
      <c r="I10" s="51"/>
      <c r="J10" s="52"/>
      <c r="K10" s="50">
        <v>4</v>
      </c>
      <c r="L10" s="51"/>
      <c r="M10" s="52"/>
      <c r="N10" s="21">
        <f t="shared" si="0"/>
        <v>10</v>
      </c>
      <c r="O10" s="7">
        <f t="shared" si="1"/>
        <v>0.37037037037037035</v>
      </c>
      <c r="P10" s="8" t="s">
        <v>44</v>
      </c>
    </row>
    <row r="11" spans="1:16" ht="15" customHeight="1" x14ac:dyDescent="0.25">
      <c r="A11" s="12" t="s">
        <v>59</v>
      </c>
      <c r="B11" s="10" t="s">
        <v>60</v>
      </c>
      <c r="C11" s="10" t="s">
        <v>61</v>
      </c>
      <c r="D11" s="4" t="s">
        <v>230</v>
      </c>
      <c r="E11" s="9" t="s">
        <v>39</v>
      </c>
      <c r="F11" s="5" t="s">
        <v>37</v>
      </c>
      <c r="G11" s="2" t="s">
        <v>38</v>
      </c>
      <c r="H11" s="50">
        <v>8</v>
      </c>
      <c r="I11" s="51"/>
      <c r="J11" s="52"/>
      <c r="K11" s="50">
        <v>1</v>
      </c>
      <c r="L11" s="51"/>
      <c r="M11" s="52"/>
      <c r="N11" s="21">
        <f t="shared" si="0"/>
        <v>9</v>
      </c>
      <c r="O11" s="7">
        <f t="shared" si="1"/>
        <v>0.33333333333333331</v>
      </c>
      <c r="P11" s="8" t="s">
        <v>44</v>
      </c>
    </row>
    <row r="12" spans="1:16" ht="15" customHeight="1" x14ac:dyDescent="0.25">
      <c r="A12" s="2" t="s">
        <v>62</v>
      </c>
      <c r="B12" s="2" t="s">
        <v>63</v>
      </c>
      <c r="C12" s="2" t="s">
        <v>64</v>
      </c>
      <c r="D12" s="4" t="s">
        <v>231</v>
      </c>
      <c r="E12" s="5" t="s">
        <v>43</v>
      </c>
      <c r="F12" s="5" t="s">
        <v>37</v>
      </c>
      <c r="G12" s="2" t="s">
        <v>38</v>
      </c>
      <c r="H12" s="53">
        <v>6</v>
      </c>
      <c r="I12" s="54"/>
      <c r="J12" s="55"/>
      <c r="K12" s="53">
        <v>3</v>
      </c>
      <c r="L12" s="54"/>
      <c r="M12" s="55"/>
      <c r="N12" s="21">
        <f t="shared" si="0"/>
        <v>9</v>
      </c>
      <c r="O12" s="7">
        <f t="shared" si="1"/>
        <v>0.33333333333333331</v>
      </c>
      <c r="P12" s="8" t="s">
        <v>44</v>
      </c>
    </row>
    <row r="13" spans="1:16" ht="15" customHeight="1" x14ac:dyDescent="0.25">
      <c r="A13" s="3" t="s">
        <v>65</v>
      </c>
      <c r="B13" s="3" t="s">
        <v>66</v>
      </c>
      <c r="C13" s="3" t="s">
        <v>67</v>
      </c>
      <c r="D13" s="4" t="s">
        <v>232</v>
      </c>
      <c r="E13" s="9" t="s">
        <v>43</v>
      </c>
      <c r="F13" s="5" t="s">
        <v>37</v>
      </c>
      <c r="G13" s="2" t="s">
        <v>38</v>
      </c>
      <c r="H13" s="50">
        <v>5</v>
      </c>
      <c r="I13" s="51"/>
      <c r="J13" s="52"/>
      <c r="K13" s="50">
        <v>4</v>
      </c>
      <c r="L13" s="51"/>
      <c r="M13" s="52"/>
      <c r="N13" s="21">
        <f t="shared" si="0"/>
        <v>9</v>
      </c>
      <c r="O13" s="7">
        <f t="shared" si="1"/>
        <v>0.33333333333333331</v>
      </c>
      <c r="P13" s="8" t="s">
        <v>44</v>
      </c>
    </row>
    <row r="14" spans="1:16" ht="15" customHeight="1" x14ac:dyDescent="0.25">
      <c r="A14" s="12" t="s">
        <v>68</v>
      </c>
      <c r="B14" s="10" t="s">
        <v>69</v>
      </c>
      <c r="C14" s="10" t="s">
        <v>70</v>
      </c>
      <c r="D14" s="4" t="s">
        <v>233</v>
      </c>
      <c r="E14" s="9" t="s">
        <v>43</v>
      </c>
      <c r="F14" s="5" t="s">
        <v>37</v>
      </c>
      <c r="G14" s="2" t="s">
        <v>38</v>
      </c>
      <c r="H14" s="50">
        <v>4</v>
      </c>
      <c r="I14" s="51"/>
      <c r="J14" s="52"/>
      <c r="K14" s="50">
        <v>5</v>
      </c>
      <c r="L14" s="51"/>
      <c r="M14" s="52"/>
      <c r="N14" s="21">
        <f t="shared" si="0"/>
        <v>9</v>
      </c>
      <c r="O14" s="7">
        <f t="shared" si="1"/>
        <v>0.33333333333333331</v>
      </c>
      <c r="P14" s="8" t="s">
        <v>44</v>
      </c>
    </row>
    <row r="15" spans="1:16" ht="15" customHeight="1" x14ac:dyDescent="0.25">
      <c r="A15" s="14" t="s">
        <v>71</v>
      </c>
      <c r="B15" s="14" t="s">
        <v>72</v>
      </c>
      <c r="C15" s="14" t="s">
        <v>64</v>
      </c>
      <c r="D15" s="4" t="s">
        <v>234</v>
      </c>
      <c r="E15" s="16" t="s">
        <v>43</v>
      </c>
      <c r="F15" s="5" t="s">
        <v>37</v>
      </c>
      <c r="G15" s="2" t="s">
        <v>38</v>
      </c>
      <c r="H15" s="47">
        <v>4</v>
      </c>
      <c r="I15" s="48"/>
      <c r="J15" s="49"/>
      <c r="K15" s="47">
        <v>5</v>
      </c>
      <c r="L15" s="48"/>
      <c r="M15" s="49"/>
      <c r="N15" s="21">
        <f t="shared" si="0"/>
        <v>9</v>
      </c>
      <c r="O15" s="7">
        <f t="shared" si="1"/>
        <v>0.33333333333333331</v>
      </c>
      <c r="P15" s="8" t="s">
        <v>44</v>
      </c>
    </row>
    <row r="16" spans="1:16" ht="15" customHeight="1" x14ac:dyDescent="0.25">
      <c r="A16" s="3" t="s">
        <v>73</v>
      </c>
      <c r="B16" s="3" t="s">
        <v>74</v>
      </c>
      <c r="C16" s="3" t="s">
        <v>75</v>
      </c>
      <c r="D16" s="4" t="s">
        <v>235</v>
      </c>
      <c r="E16" s="9" t="s">
        <v>43</v>
      </c>
      <c r="F16" s="5" t="s">
        <v>37</v>
      </c>
      <c r="G16" s="2" t="s">
        <v>38</v>
      </c>
      <c r="H16" s="50">
        <v>8</v>
      </c>
      <c r="I16" s="51"/>
      <c r="J16" s="52"/>
      <c r="K16" s="50">
        <v>1</v>
      </c>
      <c r="L16" s="51"/>
      <c r="M16" s="52"/>
      <c r="N16" s="21">
        <f t="shared" si="0"/>
        <v>9</v>
      </c>
      <c r="O16" s="7">
        <f t="shared" si="1"/>
        <v>0.33333333333333331</v>
      </c>
      <c r="P16" s="8" t="s">
        <v>44</v>
      </c>
    </row>
    <row r="17" spans="1:16" ht="15" customHeight="1" x14ac:dyDescent="0.25">
      <c r="A17" s="12" t="s">
        <v>76</v>
      </c>
      <c r="B17" s="10" t="s">
        <v>77</v>
      </c>
      <c r="C17" s="10" t="s">
        <v>78</v>
      </c>
      <c r="D17" s="4" t="s">
        <v>236</v>
      </c>
      <c r="E17" s="9" t="s">
        <v>43</v>
      </c>
      <c r="F17" s="5" t="s">
        <v>37</v>
      </c>
      <c r="G17" s="2" t="s">
        <v>38</v>
      </c>
      <c r="H17" s="50">
        <v>5</v>
      </c>
      <c r="I17" s="51"/>
      <c r="J17" s="52"/>
      <c r="K17" s="50">
        <v>3</v>
      </c>
      <c r="L17" s="51"/>
      <c r="M17" s="52"/>
      <c r="N17" s="21">
        <f t="shared" si="0"/>
        <v>8</v>
      </c>
      <c r="O17" s="7">
        <f t="shared" si="1"/>
        <v>0.29629629629629628</v>
      </c>
      <c r="P17" s="8" t="s">
        <v>44</v>
      </c>
    </row>
    <row r="18" spans="1:16" ht="15" customHeight="1" x14ac:dyDescent="0.25">
      <c r="A18" s="19" t="s">
        <v>80</v>
      </c>
      <c r="B18" s="3" t="s">
        <v>79</v>
      </c>
      <c r="C18" s="3" t="s">
        <v>50</v>
      </c>
      <c r="D18" s="4" t="s">
        <v>240</v>
      </c>
      <c r="E18" s="20" t="s">
        <v>43</v>
      </c>
      <c r="F18" s="5" t="s">
        <v>37</v>
      </c>
      <c r="G18" s="2" t="s">
        <v>38</v>
      </c>
      <c r="H18" s="50">
        <v>8</v>
      </c>
      <c r="I18" s="51"/>
      <c r="J18" s="52"/>
      <c r="K18" s="50">
        <v>0</v>
      </c>
      <c r="L18" s="51"/>
      <c r="M18" s="52"/>
      <c r="N18" s="21">
        <f t="shared" si="0"/>
        <v>8</v>
      </c>
      <c r="O18" s="7">
        <f t="shared" si="1"/>
        <v>0.29629629629629628</v>
      </c>
      <c r="P18" s="8" t="s">
        <v>44</v>
      </c>
    </row>
    <row r="19" spans="1:16" ht="15" customHeight="1" x14ac:dyDescent="0.25">
      <c r="A19" s="19" t="s">
        <v>81</v>
      </c>
      <c r="B19" s="3" t="s">
        <v>82</v>
      </c>
      <c r="C19" s="3" t="s">
        <v>64</v>
      </c>
      <c r="D19" s="4" t="s">
        <v>241</v>
      </c>
      <c r="E19" s="9" t="s">
        <v>43</v>
      </c>
      <c r="F19" s="5" t="s">
        <v>37</v>
      </c>
      <c r="G19" s="2" t="s">
        <v>38</v>
      </c>
      <c r="H19" s="50">
        <v>7</v>
      </c>
      <c r="I19" s="51"/>
      <c r="J19" s="52"/>
      <c r="K19" s="50">
        <v>1</v>
      </c>
      <c r="L19" s="51"/>
      <c r="M19" s="52"/>
      <c r="N19" s="21">
        <f t="shared" si="0"/>
        <v>8</v>
      </c>
      <c r="O19" s="7">
        <f t="shared" si="1"/>
        <v>0.29629629629629628</v>
      </c>
      <c r="P19" s="8" t="s">
        <v>44</v>
      </c>
    </row>
    <row r="20" spans="1:16" ht="15" customHeight="1" x14ac:dyDescent="0.25">
      <c r="A20" s="3" t="s">
        <v>83</v>
      </c>
      <c r="B20" s="3" t="s">
        <v>84</v>
      </c>
      <c r="C20" s="3" t="s">
        <v>85</v>
      </c>
      <c r="D20" s="4" t="s">
        <v>242</v>
      </c>
      <c r="E20" s="20" t="s">
        <v>43</v>
      </c>
      <c r="F20" s="5" t="s">
        <v>37</v>
      </c>
      <c r="G20" s="2" t="s">
        <v>38</v>
      </c>
      <c r="H20" s="50">
        <v>8</v>
      </c>
      <c r="I20" s="51"/>
      <c r="J20" s="52"/>
      <c r="K20" s="50">
        <v>0</v>
      </c>
      <c r="L20" s="51"/>
      <c r="M20" s="52"/>
      <c r="N20" s="21">
        <f t="shared" si="0"/>
        <v>8</v>
      </c>
      <c r="O20" s="7">
        <f t="shared" si="1"/>
        <v>0.29629629629629628</v>
      </c>
      <c r="P20" s="8" t="s">
        <v>44</v>
      </c>
    </row>
    <row r="21" spans="1:16" ht="15" customHeight="1" x14ac:dyDescent="0.25">
      <c r="A21" s="3" t="s">
        <v>86</v>
      </c>
      <c r="B21" s="3" t="s">
        <v>87</v>
      </c>
      <c r="C21" s="3" t="s">
        <v>88</v>
      </c>
      <c r="D21" s="4" t="s">
        <v>237</v>
      </c>
      <c r="E21" s="20" t="s">
        <v>39</v>
      </c>
      <c r="F21" s="5" t="s">
        <v>37</v>
      </c>
      <c r="G21" s="2" t="s">
        <v>38</v>
      </c>
      <c r="H21" s="50">
        <v>6</v>
      </c>
      <c r="I21" s="51"/>
      <c r="J21" s="52"/>
      <c r="K21" s="50">
        <v>1</v>
      </c>
      <c r="L21" s="51"/>
      <c r="M21" s="52"/>
      <c r="N21" s="21">
        <f t="shared" si="0"/>
        <v>7</v>
      </c>
      <c r="O21" s="7">
        <f t="shared" si="1"/>
        <v>0.25925925925925924</v>
      </c>
      <c r="P21" s="8" t="s">
        <v>44</v>
      </c>
    </row>
    <row r="22" spans="1:16" ht="15" customHeight="1" x14ac:dyDescent="0.25">
      <c r="A22" s="14" t="s">
        <v>90</v>
      </c>
      <c r="B22" s="14" t="s">
        <v>89</v>
      </c>
      <c r="C22" s="14" t="s">
        <v>91</v>
      </c>
      <c r="D22" s="4" t="s">
        <v>249</v>
      </c>
      <c r="E22" s="16" t="s">
        <v>39</v>
      </c>
      <c r="F22" s="5" t="s">
        <v>37</v>
      </c>
      <c r="G22" s="2" t="s">
        <v>38</v>
      </c>
      <c r="H22" s="47">
        <v>5</v>
      </c>
      <c r="I22" s="48"/>
      <c r="J22" s="49"/>
      <c r="K22" s="47">
        <v>2</v>
      </c>
      <c r="L22" s="48"/>
      <c r="M22" s="49"/>
      <c r="N22" s="21">
        <f t="shared" si="0"/>
        <v>7</v>
      </c>
      <c r="O22" s="7">
        <f t="shared" si="1"/>
        <v>0.25925925925925924</v>
      </c>
      <c r="P22" s="8" t="s">
        <v>44</v>
      </c>
    </row>
    <row r="23" spans="1:16" ht="15" customHeight="1" x14ac:dyDescent="0.25">
      <c r="A23" s="14" t="s">
        <v>92</v>
      </c>
      <c r="B23" s="14" t="s">
        <v>93</v>
      </c>
      <c r="C23" s="14" t="s">
        <v>94</v>
      </c>
      <c r="D23" s="4" t="s">
        <v>230</v>
      </c>
      <c r="E23" s="16" t="s">
        <v>43</v>
      </c>
      <c r="F23" s="5" t="s">
        <v>37</v>
      </c>
      <c r="G23" s="2" t="s">
        <v>38</v>
      </c>
      <c r="H23" s="47">
        <v>5</v>
      </c>
      <c r="I23" s="48"/>
      <c r="J23" s="49"/>
      <c r="K23" s="47">
        <v>2</v>
      </c>
      <c r="L23" s="48"/>
      <c r="M23" s="49"/>
      <c r="N23" s="21">
        <f t="shared" si="0"/>
        <v>7</v>
      </c>
      <c r="O23" s="7">
        <f t="shared" si="1"/>
        <v>0.25925925925925924</v>
      </c>
      <c r="P23" s="8" t="s">
        <v>44</v>
      </c>
    </row>
    <row r="24" spans="1:16" ht="15" customHeight="1" x14ac:dyDescent="0.25">
      <c r="A24" s="14" t="s">
        <v>95</v>
      </c>
      <c r="B24" s="14" t="s">
        <v>96</v>
      </c>
      <c r="C24" s="14" t="s">
        <v>223</v>
      </c>
      <c r="D24" s="4" t="s">
        <v>243</v>
      </c>
      <c r="E24" s="16" t="s">
        <v>39</v>
      </c>
      <c r="F24" s="5" t="s">
        <v>37</v>
      </c>
      <c r="G24" s="2" t="s">
        <v>38</v>
      </c>
      <c r="H24" s="47">
        <v>4</v>
      </c>
      <c r="I24" s="48"/>
      <c r="J24" s="49"/>
      <c r="K24" s="47">
        <v>2</v>
      </c>
      <c r="L24" s="48"/>
      <c r="M24" s="49"/>
      <c r="N24" s="21">
        <f t="shared" si="0"/>
        <v>6</v>
      </c>
      <c r="O24" s="7">
        <f t="shared" si="1"/>
        <v>0.22222222222222221</v>
      </c>
      <c r="P24" s="8" t="s">
        <v>44</v>
      </c>
    </row>
    <row r="25" spans="1:16" ht="15" customHeight="1" x14ac:dyDescent="0.25">
      <c r="A25" s="14" t="s">
        <v>97</v>
      </c>
      <c r="B25" s="14" t="s">
        <v>98</v>
      </c>
      <c r="C25" s="14" t="s">
        <v>42</v>
      </c>
      <c r="D25" s="4" t="s">
        <v>248</v>
      </c>
      <c r="E25" s="16" t="s">
        <v>39</v>
      </c>
      <c r="F25" s="5" t="s">
        <v>37</v>
      </c>
      <c r="G25" s="2" t="s">
        <v>38</v>
      </c>
      <c r="H25" s="47">
        <v>4</v>
      </c>
      <c r="I25" s="48"/>
      <c r="J25" s="49"/>
      <c r="K25" s="47">
        <v>2</v>
      </c>
      <c r="L25" s="48"/>
      <c r="M25" s="49"/>
      <c r="N25" s="21">
        <f t="shared" si="0"/>
        <v>6</v>
      </c>
      <c r="O25" s="7">
        <f t="shared" si="1"/>
        <v>0.22222222222222221</v>
      </c>
      <c r="P25" s="8" t="s">
        <v>44</v>
      </c>
    </row>
    <row r="26" spans="1:16" ht="15" customHeight="1" x14ac:dyDescent="0.25">
      <c r="A26" s="14" t="s">
        <v>99</v>
      </c>
      <c r="B26" s="14" t="s">
        <v>66</v>
      </c>
      <c r="C26" s="14" t="s">
        <v>67</v>
      </c>
      <c r="D26" s="4" t="s">
        <v>238</v>
      </c>
      <c r="E26" s="16" t="s">
        <v>43</v>
      </c>
      <c r="F26" s="5" t="s">
        <v>37</v>
      </c>
      <c r="G26" s="2" t="s">
        <v>38</v>
      </c>
      <c r="H26" s="47">
        <v>3</v>
      </c>
      <c r="I26" s="48"/>
      <c r="J26" s="49"/>
      <c r="K26" s="47">
        <v>3</v>
      </c>
      <c r="L26" s="48"/>
      <c r="M26" s="49"/>
      <c r="N26" s="21">
        <f t="shared" si="0"/>
        <v>6</v>
      </c>
      <c r="O26" s="7">
        <f t="shared" si="1"/>
        <v>0.22222222222222221</v>
      </c>
      <c r="P26" s="8" t="s">
        <v>44</v>
      </c>
    </row>
    <row r="27" spans="1:16" ht="15" customHeight="1" x14ac:dyDescent="0.25">
      <c r="A27" s="14" t="s">
        <v>103</v>
      </c>
      <c r="B27" s="14" t="s">
        <v>104</v>
      </c>
      <c r="C27" s="14" t="s">
        <v>35</v>
      </c>
      <c r="D27" s="4" t="s">
        <v>247</v>
      </c>
      <c r="E27" s="16" t="s">
        <v>39</v>
      </c>
      <c r="F27" s="5" t="s">
        <v>37</v>
      </c>
      <c r="G27" s="2" t="s">
        <v>38</v>
      </c>
      <c r="H27" s="47">
        <v>4</v>
      </c>
      <c r="I27" s="48"/>
      <c r="J27" s="49"/>
      <c r="K27" s="47">
        <v>2</v>
      </c>
      <c r="L27" s="48"/>
      <c r="M27" s="49"/>
      <c r="N27" s="21">
        <v>6</v>
      </c>
      <c r="O27" s="7">
        <f t="shared" si="1"/>
        <v>0.22222222222222221</v>
      </c>
      <c r="P27" s="8" t="s">
        <v>44</v>
      </c>
    </row>
    <row r="28" spans="1:16" ht="15" customHeight="1" x14ac:dyDescent="0.25">
      <c r="A28" s="14" t="s">
        <v>100</v>
      </c>
      <c r="B28" s="14" t="s">
        <v>101</v>
      </c>
      <c r="C28" s="14" t="s">
        <v>102</v>
      </c>
      <c r="D28" s="4" t="s">
        <v>239</v>
      </c>
      <c r="E28" s="16" t="s">
        <v>39</v>
      </c>
      <c r="F28" s="5" t="s">
        <v>37</v>
      </c>
      <c r="G28" s="2" t="s">
        <v>38</v>
      </c>
      <c r="H28" s="47">
        <v>4</v>
      </c>
      <c r="I28" s="48"/>
      <c r="J28" s="49"/>
      <c r="K28" s="47">
        <v>1</v>
      </c>
      <c r="L28" s="48"/>
      <c r="M28" s="49"/>
      <c r="N28" s="21">
        <v>5</v>
      </c>
      <c r="O28" s="7">
        <f t="shared" si="1"/>
        <v>0.18518518518518517</v>
      </c>
      <c r="P28" s="8" t="s">
        <v>44</v>
      </c>
    </row>
    <row r="29" spans="1:16" ht="15" customHeight="1" x14ac:dyDescent="0.25">
      <c r="A29" s="28" t="s">
        <v>105</v>
      </c>
      <c r="B29" s="28" t="s">
        <v>106</v>
      </c>
      <c r="C29" s="28" t="s">
        <v>107</v>
      </c>
      <c r="D29" s="4" t="s">
        <v>244</v>
      </c>
      <c r="E29" s="29" t="s">
        <v>43</v>
      </c>
      <c r="F29" s="5" t="s">
        <v>37</v>
      </c>
      <c r="G29" s="2" t="s">
        <v>38</v>
      </c>
      <c r="H29" s="39"/>
      <c r="I29" s="40">
        <v>4</v>
      </c>
      <c r="J29" s="40"/>
      <c r="K29" s="40"/>
      <c r="L29" s="40">
        <v>1</v>
      </c>
      <c r="M29" s="40"/>
      <c r="N29" s="21">
        <v>5</v>
      </c>
      <c r="O29" s="7">
        <f t="shared" si="1"/>
        <v>0.18518518518518517</v>
      </c>
      <c r="P29" s="8" t="s">
        <v>44</v>
      </c>
    </row>
    <row r="30" spans="1:16" ht="15" customHeight="1" x14ac:dyDescent="0.25">
      <c r="A30" s="14" t="s">
        <v>108</v>
      </c>
      <c r="B30" s="14" t="s">
        <v>109</v>
      </c>
      <c r="C30" s="14" t="s">
        <v>110</v>
      </c>
      <c r="D30" s="4" t="s">
        <v>246</v>
      </c>
      <c r="E30" s="16" t="s">
        <v>43</v>
      </c>
      <c r="F30" s="5" t="s">
        <v>37</v>
      </c>
      <c r="G30" s="2" t="s">
        <v>38</v>
      </c>
      <c r="H30" s="47">
        <v>3</v>
      </c>
      <c r="I30" s="48"/>
      <c r="J30" s="49"/>
      <c r="K30" s="47">
        <v>2</v>
      </c>
      <c r="L30" s="48"/>
      <c r="M30" s="49"/>
      <c r="N30" s="21">
        <f t="shared" si="0"/>
        <v>5</v>
      </c>
      <c r="O30" s="7">
        <f t="shared" si="1"/>
        <v>0.18518518518518517</v>
      </c>
      <c r="P30" s="8" t="s">
        <v>44</v>
      </c>
    </row>
    <row r="31" spans="1:16" ht="15" customHeight="1" x14ac:dyDescent="0.25">
      <c r="A31" s="14" t="s">
        <v>76</v>
      </c>
      <c r="B31" s="14" t="s">
        <v>111</v>
      </c>
      <c r="C31" s="14" t="s">
        <v>112</v>
      </c>
      <c r="D31" s="4" t="s">
        <v>245</v>
      </c>
      <c r="E31" s="16" t="s">
        <v>43</v>
      </c>
      <c r="F31" s="5" t="s">
        <v>37</v>
      </c>
      <c r="G31" s="2" t="s">
        <v>38</v>
      </c>
      <c r="H31" s="47">
        <v>2</v>
      </c>
      <c r="I31" s="48"/>
      <c r="J31" s="49"/>
      <c r="K31" s="47">
        <v>3</v>
      </c>
      <c r="L31" s="48"/>
      <c r="M31" s="49"/>
      <c r="N31" s="21">
        <f t="shared" si="0"/>
        <v>5</v>
      </c>
      <c r="O31" s="7">
        <f t="shared" si="1"/>
        <v>0.18518518518518517</v>
      </c>
      <c r="P31" s="8" t="s">
        <v>44</v>
      </c>
    </row>
    <row r="32" spans="1:16" ht="15" customHeight="1" x14ac:dyDescent="0.25">
      <c r="A32" s="14"/>
      <c r="B32" s="14"/>
      <c r="C32" s="14"/>
      <c r="D32" s="15"/>
      <c r="E32" s="16"/>
      <c r="F32" s="16"/>
      <c r="G32" s="17"/>
      <c r="H32" s="44"/>
      <c r="I32" s="45"/>
      <c r="J32" s="46"/>
      <c r="K32" s="44"/>
      <c r="L32" s="45"/>
      <c r="M32" s="46"/>
      <c r="N32" s="21">
        <f t="shared" si="0"/>
        <v>0</v>
      </c>
      <c r="O32" s="7">
        <f t="shared" si="1"/>
        <v>0</v>
      </c>
      <c r="P32" s="8"/>
    </row>
    <row r="33" spans="1:16" ht="15" customHeight="1" x14ac:dyDescent="0.25">
      <c r="A33" s="14"/>
      <c r="B33" s="14"/>
      <c r="C33" s="14"/>
      <c r="D33" s="15"/>
      <c r="E33" s="16"/>
      <c r="F33" s="16"/>
      <c r="G33" s="17"/>
      <c r="H33" s="44"/>
      <c r="I33" s="45"/>
      <c r="J33" s="46"/>
      <c r="K33" s="44"/>
      <c r="L33" s="45"/>
      <c r="M33" s="46"/>
      <c r="N33" s="21">
        <f t="shared" si="0"/>
        <v>0</v>
      </c>
      <c r="O33" s="7">
        <f t="shared" si="1"/>
        <v>0</v>
      </c>
      <c r="P33" s="8"/>
    </row>
  </sheetData>
  <mergeCells count="62">
    <mergeCell ref="H11:J11"/>
    <mergeCell ref="H12:J12"/>
    <mergeCell ref="H13:J13"/>
    <mergeCell ref="H6:J6"/>
    <mergeCell ref="H7:J7"/>
    <mergeCell ref="H8:J8"/>
    <mergeCell ref="H9:J9"/>
    <mergeCell ref="H10:J10"/>
    <mergeCell ref="A1:P1"/>
    <mergeCell ref="A3:P3"/>
    <mergeCell ref="H2:J2"/>
    <mergeCell ref="K2:M2"/>
    <mergeCell ref="H4:J4"/>
    <mergeCell ref="K4:M4"/>
    <mergeCell ref="H30:J30"/>
    <mergeCell ref="H31:J31"/>
    <mergeCell ref="H32:J32"/>
    <mergeCell ref="H33:J33"/>
    <mergeCell ref="H24:J24"/>
    <mergeCell ref="H25:J25"/>
    <mergeCell ref="H26:J26"/>
    <mergeCell ref="H28:J28"/>
    <mergeCell ref="H27:J27"/>
    <mergeCell ref="K5:M5"/>
    <mergeCell ref="K6:M6"/>
    <mergeCell ref="K7:M7"/>
    <mergeCell ref="H19:J19"/>
    <mergeCell ref="H20:J20"/>
    <mergeCell ref="H5:J5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H21:J21"/>
    <mergeCell ref="H22:J22"/>
    <mergeCell ref="H23:J23"/>
    <mergeCell ref="H14:J14"/>
    <mergeCell ref="H15:J15"/>
    <mergeCell ref="H16:J16"/>
    <mergeCell ref="H17:J17"/>
    <mergeCell ref="H18:J18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8:M28"/>
    <mergeCell ref="K33:M33"/>
    <mergeCell ref="K27:M27"/>
    <mergeCell ref="K30:M30"/>
    <mergeCell ref="K31:M31"/>
    <mergeCell ref="K32:M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sqref="A1:P1"/>
    </sheetView>
  </sheetViews>
  <sheetFormatPr defaultRowHeight="15" x14ac:dyDescent="0.25"/>
  <cols>
    <col min="1" max="1" width="16.42578125" customWidth="1"/>
    <col min="2" max="2" width="14.5703125" customWidth="1"/>
    <col min="3" max="3" width="18.42578125" customWidth="1"/>
    <col min="4" max="4" width="8.42578125" bestFit="1" customWidth="1"/>
    <col min="7" max="7" width="29.42578125" customWidth="1"/>
    <col min="14" max="15" width="12.85546875" bestFit="1" customWidth="1"/>
  </cols>
  <sheetData>
    <row r="1" spans="1:16" ht="23.25" x14ac:dyDescent="0.25">
      <c r="A1" s="56" t="s">
        <v>396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18</v>
      </c>
      <c r="I2" s="23" t="s">
        <v>23</v>
      </c>
      <c r="J2" s="23" t="s">
        <v>22</v>
      </c>
      <c r="K2" s="23" t="s">
        <v>7</v>
      </c>
      <c r="L2" s="23" t="s">
        <v>8</v>
      </c>
      <c r="M2" s="1" t="s">
        <v>9</v>
      </c>
      <c r="N2" s="23" t="s">
        <v>10</v>
      </c>
    </row>
    <row r="3" spans="1:16" ht="15.75" x14ac:dyDescent="0.25">
      <c r="A3" s="57" t="s">
        <v>12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</row>
    <row r="4" spans="1:16" x14ac:dyDescent="0.25">
      <c r="A4" s="41" t="s">
        <v>117</v>
      </c>
      <c r="B4" s="41" t="s">
        <v>118</v>
      </c>
      <c r="C4" s="41" t="s">
        <v>42</v>
      </c>
      <c r="D4" s="42" t="s">
        <v>36</v>
      </c>
      <c r="E4" s="42" t="s">
        <v>116</v>
      </c>
      <c r="F4" s="41" t="s">
        <v>37</v>
      </c>
      <c r="G4" s="2" t="s">
        <v>38</v>
      </c>
      <c r="H4" s="38">
        <v>11</v>
      </c>
      <c r="I4" s="38">
        <v>0</v>
      </c>
      <c r="J4" s="38">
        <v>5</v>
      </c>
      <c r="K4" s="38">
        <v>8</v>
      </c>
      <c r="L4" s="21">
        <v>24</v>
      </c>
      <c r="M4" s="7">
        <f>L4/35</f>
        <v>0.68571428571428572</v>
      </c>
      <c r="N4" s="8" t="s">
        <v>119</v>
      </c>
    </row>
    <row r="5" spans="1:16" x14ac:dyDescent="0.25">
      <c r="A5" s="2" t="s">
        <v>114</v>
      </c>
      <c r="B5" s="2" t="s">
        <v>113</v>
      </c>
      <c r="C5" s="2" t="s">
        <v>115</v>
      </c>
      <c r="D5" s="4" t="s">
        <v>225</v>
      </c>
      <c r="E5" s="5" t="s">
        <v>116</v>
      </c>
      <c r="F5" s="5" t="s">
        <v>37</v>
      </c>
      <c r="G5" s="2" t="s">
        <v>38</v>
      </c>
      <c r="H5" s="6">
        <v>11</v>
      </c>
      <c r="I5" s="6">
        <v>0</v>
      </c>
      <c r="J5" s="6">
        <v>5</v>
      </c>
      <c r="K5" s="6">
        <v>4</v>
      </c>
      <c r="L5" s="21">
        <v>20</v>
      </c>
      <c r="M5" s="7">
        <f t="shared" ref="M5:M33" si="0">L5/35</f>
        <v>0.5714285714285714</v>
      </c>
      <c r="N5" s="8" t="s">
        <v>120</v>
      </c>
    </row>
    <row r="6" spans="1:16" x14ac:dyDescent="0.25">
      <c r="A6" s="2" t="s">
        <v>123</v>
      </c>
      <c r="B6" s="2" t="s">
        <v>113</v>
      </c>
      <c r="C6" s="2" t="s">
        <v>78</v>
      </c>
      <c r="D6" s="4" t="s">
        <v>250</v>
      </c>
      <c r="E6" s="5" t="s">
        <v>116</v>
      </c>
      <c r="F6" s="5" t="s">
        <v>37</v>
      </c>
      <c r="G6" s="2" t="s">
        <v>38</v>
      </c>
      <c r="H6" s="6">
        <v>10</v>
      </c>
      <c r="I6" s="6">
        <v>0</v>
      </c>
      <c r="J6" s="6">
        <v>5</v>
      </c>
      <c r="K6" s="6">
        <v>5</v>
      </c>
      <c r="L6" s="21">
        <f>SUM(H6:K6)</f>
        <v>20</v>
      </c>
      <c r="M6" s="7">
        <f>L6/35</f>
        <v>0.5714285714285714</v>
      </c>
      <c r="N6" s="8" t="s">
        <v>120</v>
      </c>
    </row>
    <row r="7" spans="1:16" x14ac:dyDescent="0.25">
      <c r="A7" s="2" t="s">
        <v>121</v>
      </c>
      <c r="B7" s="2" t="s">
        <v>122</v>
      </c>
      <c r="C7" s="2" t="s">
        <v>115</v>
      </c>
      <c r="D7" s="4" t="s">
        <v>235</v>
      </c>
      <c r="E7" s="5" t="s">
        <v>116</v>
      </c>
      <c r="F7" s="5" t="s">
        <v>37</v>
      </c>
      <c r="G7" s="2" t="s">
        <v>38</v>
      </c>
      <c r="H7" s="6">
        <v>13</v>
      </c>
      <c r="I7" s="6">
        <v>0</v>
      </c>
      <c r="J7" s="6">
        <v>5</v>
      </c>
      <c r="K7" s="6">
        <v>1</v>
      </c>
      <c r="L7" s="21">
        <f>SUM(H7:K7)</f>
        <v>19</v>
      </c>
      <c r="M7" s="7">
        <f>L7/35</f>
        <v>0.54285714285714282</v>
      </c>
      <c r="N7" s="8" t="s">
        <v>120</v>
      </c>
    </row>
    <row r="8" spans="1:16" x14ac:dyDescent="0.25">
      <c r="A8" s="30" t="s">
        <v>124</v>
      </c>
      <c r="B8" s="30" t="s">
        <v>93</v>
      </c>
      <c r="C8" s="30" t="s">
        <v>125</v>
      </c>
      <c r="D8" s="4" t="s">
        <v>249</v>
      </c>
      <c r="E8" s="31" t="s">
        <v>126</v>
      </c>
      <c r="F8" s="5" t="s">
        <v>37</v>
      </c>
      <c r="G8" s="2" t="s">
        <v>38</v>
      </c>
      <c r="H8" s="32">
        <v>4</v>
      </c>
      <c r="I8" s="33">
        <v>0</v>
      </c>
      <c r="J8" s="33">
        <v>5</v>
      </c>
      <c r="K8" s="34">
        <v>5</v>
      </c>
      <c r="L8" s="21">
        <f>SUM(H8:K8)</f>
        <v>14</v>
      </c>
      <c r="M8" s="7">
        <f>L8/35</f>
        <v>0.4</v>
      </c>
      <c r="N8" s="8" t="s">
        <v>129</v>
      </c>
    </row>
    <row r="9" spans="1:16" x14ac:dyDescent="0.25">
      <c r="A9" s="3" t="s">
        <v>127</v>
      </c>
      <c r="B9" s="3" t="s">
        <v>98</v>
      </c>
      <c r="C9" s="3" t="s">
        <v>128</v>
      </c>
      <c r="D9" s="4" t="s">
        <v>248</v>
      </c>
      <c r="E9" s="9" t="s">
        <v>116</v>
      </c>
      <c r="F9" s="5" t="s">
        <v>37</v>
      </c>
      <c r="G9" s="2" t="s">
        <v>38</v>
      </c>
      <c r="H9" s="11">
        <v>4</v>
      </c>
      <c r="I9" s="11">
        <v>0</v>
      </c>
      <c r="J9" s="11">
        <v>0</v>
      </c>
      <c r="K9" s="11">
        <v>9</v>
      </c>
      <c r="L9" s="21">
        <f t="shared" ref="L9:L33" si="1">SUM(H9:K9)</f>
        <v>13</v>
      </c>
      <c r="M9" s="7">
        <f t="shared" si="0"/>
        <v>0.37142857142857144</v>
      </c>
      <c r="N9" s="8" t="s">
        <v>129</v>
      </c>
    </row>
    <row r="10" spans="1:16" x14ac:dyDescent="0.25">
      <c r="A10" s="3" t="s">
        <v>130</v>
      </c>
      <c r="B10" s="3" t="s">
        <v>131</v>
      </c>
      <c r="C10" s="3" t="s">
        <v>112</v>
      </c>
      <c r="D10" s="4" t="s">
        <v>230</v>
      </c>
      <c r="E10" s="9" t="s">
        <v>116</v>
      </c>
      <c r="F10" s="5" t="s">
        <v>37</v>
      </c>
      <c r="G10" s="2" t="s">
        <v>38</v>
      </c>
      <c r="H10" s="11">
        <v>10</v>
      </c>
      <c r="I10" s="11">
        <v>0</v>
      </c>
      <c r="J10" s="11">
        <v>0</v>
      </c>
      <c r="K10" s="11">
        <v>3</v>
      </c>
      <c r="L10" s="21">
        <f t="shared" si="1"/>
        <v>13</v>
      </c>
      <c r="M10" s="7">
        <f t="shared" si="0"/>
        <v>0.37142857142857144</v>
      </c>
      <c r="N10" s="8" t="s">
        <v>129</v>
      </c>
    </row>
    <row r="11" spans="1:16" x14ac:dyDescent="0.25">
      <c r="A11" s="12" t="s">
        <v>132</v>
      </c>
      <c r="B11" s="10" t="s">
        <v>133</v>
      </c>
      <c r="C11" s="10" t="s">
        <v>112</v>
      </c>
      <c r="D11" s="4" t="s">
        <v>226</v>
      </c>
      <c r="E11" s="9" t="s">
        <v>116</v>
      </c>
      <c r="F11" s="5" t="s">
        <v>37</v>
      </c>
      <c r="G11" s="2" t="s">
        <v>38</v>
      </c>
      <c r="H11" s="11">
        <v>7</v>
      </c>
      <c r="I11" s="11">
        <v>0</v>
      </c>
      <c r="J11" s="11">
        <v>0</v>
      </c>
      <c r="K11" s="11">
        <v>6</v>
      </c>
      <c r="L11" s="21">
        <f t="shared" si="1"/>
        <v>13</v>
      </c>
      <c r="M11" s="7">
        <f t="shared" si="0"/>
        <v>0.37142857142857144</v>
      </c>
      <c r="N11" s="8" t="s">
        <v>129</v>
      </c>
    </row>
    <row r="12" spans="1:16" x14ac:dyDescent="0.25">
      <c r="A12" s="2" t="s">
        <v>134</v>
      </c>
      <c r="B12" s="2" t="s">
        <v>135</v>
      </c>
      <c r="C12" s="2" t="s">
        <v>138</v>
      </c>
      <c r="D12" s="4" t="s">
        <v>247</v>
      </c>
      <c r="E12" s="5" t="s">
        <v>116</v>
      </c>
      <c r="F12" s="5" t="s">
        <v>37</v>
      </c>
      <c r="G12" s="2" t="s">
        <v>38</v>
      </c>
      <c r="H12" s="6">
        <v>12</v>
      </c>
      <c r="I12" s="6">
        <v>0</v>
      </c>
      <c r="J12" s="6">
        <v>0</v>
      </c>
      <c r="K12" s="6">
        <v>0</v>
      </c>
      <c r="L12" s="21">
        <f t="shared" si="1"/>
        <v>12</v>
      </c>
      <c r="M12" s="7">
        <f t="shared" si="0"/>
        <v>0.34285714285714286</v>
      </c>
      <c r="N12" s="8" t="s">
        <v>129</v>
      </c>
    </row>
    <row r="13" spans="1:16" x14ac:dyDescent="0.25">
      <c r="A13" s="3" t="s">
        <v>136</v>
      </c>
      <c r="B13" s="3" t="s">
        <v>137</v>
      </c>
      <c r="C13" s="3" t="s">
        <v>115</v>
      </c>
      <c r="D13" s="4" t="s">
        <v>244</v>
      </c>
      <c r="E13" s="9" t="s">
        <v>116</v>
      </c>
      <c r="F13" s="5" t="s">
        <v>37</v>
      </c>
      <c r="G13" s="2" t="s">
        <v>38</v>
      </c>
      <c r="H13" s="11">
        <v>6</v>
      </c>
      <c r="I13" s="11">
        <v>0</v>
      </c>
      <c r="J13" s="11">
        <v>0</v>
      </c>
      <c r="K13" s="11">
        <v>5</v>
      </c>
      <c r="L13" s="21">
        <f t="shared" si="1"/>
        <v>11</v>
      </c>
      <c r="M13" s="7">
        <f t="shared" si="0"/>
        <v>0.31428571428571428</v>
      </c>
      <c r="N13" s="8" t="s">
        <v>129</v>
      </c>
    </row>
    <row r="14" spans="1:16" x14ac:dyDescent="0.25">
      <c r="A14" s="12" t="s">
        <v>139</v>
      </c>
      <c r="B14" s="10" t="s">
        <v>140</v>
      </c>
      <c r="C14" s="10" t="s">
        <v>110</v>
      </c>
      <c r="D14" s="4" t="s">
        <v>224</v>
      </c>
      <c r="E14" s="9" t="s">
        <v>116</v>
      </c>
      <c r="F14" s="5" t="s">
        <v>37</v>
      </c>
      <c r="G14" s="2" t="s">
        <v>38</v>
      </c>
      <c r="H14" s="35">
        <v>5</v>
      </c>
      <c r="I14" s="35">
        <v>0</v>
      </c>
      <c r="J14" s="35">
        <v>5</v>
      </c>
      <c r="K14" s="35">
        <v>0</v>
      </c>
      <c r="L14" s="21">
        <f t="shared" si="1"/>
        <v>10</v>
      </c>
      <c r="M14" s="7">
        <f t="shared" si="0"/>
        <v>0.2857142857142857</v>
      </c>
      <c r="N14" s="8" t="s">
        <v>129</v>
      </c>
    </row>
    <row r="15" spans="1:16" x14ac:dyDescent="0.25">
      <c r="A15" s="14" t="s">
        <v>141</v>
      </c>
      <c r="B15" s="14" t="s">
        <v>72</v>
      </c>
      <c r="C15" s="14" t="s">
        <v>142</v>
      </c>
      <c r="D15" s="4" t="s">
        <v>233</v>
      </c>
      <c r="E15" s="16" t="s">
        <v>116</v>
      </c>
      <c r="F15" s="5" t="s">
        <v>37</v>
      </c>
      <c r="G15" s="2" t="s">
        <v>38</v>
      </c>
      <c r="H15" s="36">
        <v>9</v>
      </c>
      <c r="I15" s="36">
        <v>0</v>
      </c>
      <c r="J15" s="36">
        <v>0</v>
      </c>
      <c r="K15" s="36">
        <v>0</v>
      </c>
      <c r="L15" s="21">
        <f t="shared" si="1"/>
        <v>9</v>
      </c>
      <c r="M15" s="7">
        <f t="shared" si="0"/>
        <v>0.25714285714285712</v>
      </c>
      <c r="N15" s="8" t="s">
        <v>129</v>
      </c>
    </row>
    <row r="16" spans="1:16" x14ac:dyDescent="0.25">
      <c r="A16" s="3" t="s">
        <v>143</v>
      </c>
      <c r="B16" s="3" t="s">
        <v>137</v>
      </c>
      <c r="C16" s="3" t="s">
        <v>56</v>
      </c>
      <c r="D16" s="4" t="s">
        <v>229</v>
      </c>
      <c r="E16" s="9" t="s">
        <v>126</v>
      </c>
      <c r="F16" s="5" t="s">
        <v>37</v>
      </c>
      <c r="G16" s="2" t="s">
        <v>38</v>
      </c>
      <c r="H16" s="35">
        <v>5</v>
      </c>
      <c r="I16" s="35">
        <v>0</v>
      </c>
      <c r="J16" s="35">
        <v>0</v>
      </c>
      <c r="K16" s="35">
        <v>3</v>
      </c>
      <c r="L16" s="21">
        <f t="shared" si="1"/>
        <v>8</v>
      </c>
      <c r="M16" s="7">
        <f t="shared" si="0"/>
        <v>0.22857142857142856</v>
      </c>
      <c r="N16" s="8" t="s">
        <v>129</v>
      </c>
    </row>
    <row r="17" spans="1:14" x14ac:dyDescent="0.25">
      <c r="A17" s="12" t="s">
        <v>144</v>
      </c>
      <c r="B17" s="10" t="s">
        <v>145</v>
      </c>
      <c r="C17" s="10" t="s">
        <v>50</v>
      </c>
      <c r="D17" s="4" t="s">
        <v>234</v>
      </c>
      <c r="E17" s="9" t="s">
        <v>126</v>
      </c>
      <c r="F17" s="5" t="s">
        <v>37</v>
      </c>
      <c r="G17" s="2" t="s">
        <v>38</v>
      </c>
      <c r="H17" s="35">
        <v>7</v>
      </c>
      <c r="I17" s="35">
        <v>0</v>
      </c>
      <c r="J17" s="35">
        <v>0</v>
      </c>
      <c r="K17" s="35">
        <v>0</v>
      </c>
      <c r="L17" s="21">
        <f t="shared" si="1"/>
        <v>7</v>
      </c>
      <c r="M17" s="7">
        <f t="shared" si="0"/>
        <v>0.2</v>
      </c>
      <c r="N17" s="8" t="s">
        <v>129</v>
      </c>
    </row>
    <row r="18" spans="1:14" x14ac:dyDescent="0.25">
      <c r="A18" s="19" t="s">
        <v>146</v>
      </c>
      <c r="B18" s="3" t="s">
        <v>60</v>
      </c>
      <c r="C18" s="3" t="s">
        <v>147</v>
      </c>
      <c r="D18" s="4" t="s">
        <v>227</v>
      </c>
      <c r="E18" s="20" t="s">
        <v>126</v>
      </c>
      <c r="F18" s="5" t="s">
        <v>37</v>
      </c>
      <c r="G18" s="2" t="s">
        <v>38</v>
      </c>
      <c r="H18" s="11">
        <v>7</v>
      </c>
      <c r="I18" s="11">
        <v>0</v>
      </c>
      <c r="J18" s="11">
        <v>0</v>
      </c>
      <c r="K18" s="11">
        <v>0</v>
      </c>
      <c r="L18" s="21">
        <f t="shared" si="1"/>
        <v>7</v>
      </c>
      <c r="M18" s="7">
        <f t="shared" si="0"/>
        <v>0.2</v>
      </c>
      <c r="N18" s="8" t="s">
        <v>129</v>
      </c>
    </row>
    <row r="19" spans="1:14" x14ac:dyDescent="0.25">
      <c r="A19" s="19" t="s">
        <v>148</v>
      </c>
      <c r="B19" s="3" t="s">
        <v>149</v>
      </c>
      <c r="C19" s="3" t="s">
        <v>150</v>
      </c>
      <c r="D19" s="4" t="s">
        <v>243</v>
      </c>
      <c r="E19" s="9" t="s">
        <v>126</v>
      </c>
      <c r="F19" s="5" t="s">
        <v>37</v>
      </c>
      <c r="G19" s="2" t="s">
        <v>38</v>
      </c>
      <c r="H19" s="11">
        <v>4</v>
      </c>
      <c r="I19" s="11">
        <v>0</v>
      </c>
      <c r="J19" s="11">
        <v>0</v>
      </c>
      <c r="K19" s="11">
        <v>3</v>
      </c>
      <c r="L19" s="21">
        <f t="shared" si="1"/>
        <v>7</v>
      </c>
      <c r="M19" s="7">
        <f t="shared" si="0"/>
        <v>0.2</v>
      </c>
      <c r="N19" s="8" t="s">
        <v>129</v>
      </c>
    </row>
    <row r="20" spans="1:14" x14ac:dyDescent="0.25">
      <c r="A20" s="3" t="s">
        <v>151</v>
      </c>
      <c r="B20" s="3" t="s">
        <v>152</v>
      </c>
      <c r="C20" s="3" t="s">
        <v>153</v>
      </c>
      <c r="D20" s="4" t="s">
        <v>242</v>
      </c>
      <c r="E20" s="20" t="s">
        <v>116</v>
      </c>
      <c r="F20" s="5" t="s">
        <v>37</v>
      </c>
      <c r="G20" s="2" t="s">
        <v>38</v>
      </c>
      <c r="H20" s="11">
        <v>6</v>
      </c>
      <c r="I20" s="11">
        <v>0</v>
      </c>
      <c r="J20" s="11">
        <v>0</v>
      </c>
      <c r="K20" s="11">
        <v>0</v>
      </c>
      <c r="L20" s="21">
        <f t="shared" si="1"/>
        <v>6</v>
      </c>
      <c r="M20" s="7">
        <f t="shared" si="0"/>
        <v>0.17142857142857143</v>
      </c>
      <c r="N20" s="8" t="s">
        <v>129</v>
      </c>
    </row>
    <row r="21" spans="1:14" x14ac:dyDescent="0.25">
      <c r="A21" s="3" t="s">
        <v>155</v>
      </c>
      <c r="B21" s="3" t="s">
        <v>154</v>
      </c>
      <c r="C21" s="3" t="s">
        <v>112</v>
      </c>
      <c r="D21" s="4" t="s">
        <v>231</v>
      </c>
      <c r="E21" s="20" t="s">
        <v>126</v>
      </c>
      <c r="F21" s="5" t="s">
        <v>37</v>
      </c>
      <c r="G21" s="2" t="s">
        <v>38</v>
      </c>
      <c r="H21" s="11">
        <v>6</v>
      </c>
      <c r="I21" s="11">
        <v>0</v>
      </c>
      <c r="J21" s="11">
        <v>0</v>
      </c>
      <c r="K21" s="11">
        <v>0</v>
      </c>
      <c r="L21" s="21">
        <f t="shared" si="1"/>
        <v>6</v>
      </c>
      <c r="M21" s="7">
        <f t="shared" si="0"/>
        <v>0.17142857142857143</v>
      </c>
      <c r="N21" s="8" t="s">
        <v>129</v>
      </c>
    </row>
    <row r="22" spans="1:14" x14ac:dyDescent="0.25">
      <c r="A22" s="14" t="s">
        <v>156</v>
      </c>
      <c r="B22" s="14" t="s">
        <v>157</v>
      </c>
      <c r="C22" s="14" t="s">
        <v>158</v>
      </c>
      <c r="D22" s="4" t="s">
        <v>246</v>
      </c>
      <c r="E22" s="16" t="s">
        <v>116</v>
      </c>
      <c r="F22" s="5" t="s">
        <v>37</v>
      </c>
      <c r="G22" s="2" t="s">
        <v>38</v>
      </c>
      <c r="H22" s="18">
        <v>5</v>
      </c>
      <c r="I22" s="18">
        <v>0</v>
      </c>
      <c r="J22" s="18">
        <v>0</v>
      </c>
      <c r="K22" s="18">
        <v>0</v>
      </c>
      <c r="L22" s="21">
        <f t="shared" si="1"/>
        <v>5</v>
      </c>
      <c r="M22" s="7">
        <f t="shared" si="0"/>
        <v>0.14285714285714285</v>
      </c>
      <c r="N22" s="8" t="s">
        <v>129</v>
      </c>
    </row>
    <row r="23" spans="1:14" x14ac:dyDescent="0.25">
      <c r="A23" s="14" t="s">
        <v>159</v>
      </c>
      <c r="B23" s="14" t="s">
        <v>122</v>
      </c>
      <c r="C23" s="14" t="s">
        <v>160</v>
      </c>
      <c r="D23" s="4" t="s">
        <v>241</v>
      </c>
      <c r="E23" s="16" t="s">
        <v>116</v>
      </c>
      <c r="F23" s="5" t="s">
        <v>37</v>
      </c>
      <c r="G23" s="2" t="s">
        <v>38</v>
      </c>
      <c r="H23" s="18">
        <v>5</v>
      </c>
      <c r="I23" s="18">
        <v>0</v>
      </c>
      <c r="J23" s="18">
        <v>0</v>
      </c>
      <c r="K23" s="18">
        <v>0</v>
      </c>
      <c r="L23" s="21">
        <f t="shared" si="1"/>
        <v>5</v>
      </c>
      <c r="M23" s="7">
        <f t="shared" si="0"/>
        <v>0.14285714285714285</v>
      </c>
      <c r="N23" s="8" t="s">
        <v>129</v>
      </c>
    </row>
    <row r="24" spans="1:14" x14ac:dyDescent="0.25">
      <c r="A24" s="14" t="s">
        <v>161</v>
      </c>
      <c r="B24" s="14" t="s">
        <v>58</v>
      </c>
      <c r="C24" s="14" t="s">
        <v>115</v>
      </c>
      <c r="D24" s="4" t="s">
        <v>245</v>
      </c>
      <c r="E24" s="16" t="s">
        <v>126</v>
      </c>
      <c r="F24" s="5" t="s">
        <v>37</v>
      </c>
      <c r="G24" s="2" t="s">
        <v>38</v>
      </c>
      <c r="H24" s="18">
        <v>5</v>
      </c>
      <c r="I24" s="18">
        <v>0</v>
      </c>
      <c r="J24" s="18">
        <v>0</v>
      </c>
      <c r="K24" s="18">
        <v>0</v>
      </c>
      <c r="L24" s="21">
        <f t="shared" si="1"/>
        <v>5</v>
      </c>
      <c r="M24" s="7">
        <f t="shared" si="0"/>
        <v>0.14285714285714285</v>
      </c>
      <c r="N24" s="8" t="s">
        <v>129</v>
      </c>
    </row>
    <row r="25" spans="1:14" x14ac:dyDescent="0.25">
      <c r="A25" s="14" t="s">
        <v>162</v>
      </c>
      <c r="B25" s="14" t="s">
        <v>77</v>
      </c>
      <c r="C25" s="14" t="s">
        <v>115</v>
      </c>
      <c r="D25" s="4" t="s">
        <v>232</v>
      </c>
      <c r="E25" s="16" t="s">
        <v>126</v>
      </c>
      <c r="F25" s="5" t="s">
        <v>37</v>
      </c>
      <c r="G25" s="2" t="s">
        <v>38</v>
      </c>
      <c r="H25" s="18">
        <v>3</v>
      </c>
      <c r="I25" s="18">
        <v>0</v>
      </c>
      <c r="J25" s="18">
        <v>0</v>
      </c>
      <c r="K25" s="18">
        <v>1</v>
      </c>
      <c r="L25" s="21">
        <f t="shared" si="1"/>
        <v>4</v>
      </c>
      <c r="M25" s="7">
        <f t="shared" si="0"/>
        <v>0.11428571428571428</v>
      </c>
      <c r="N25" s="8" t="s">
        <v>129</v>
      </c>
    </row>
    <row r="26" spans="1:14" x14ac:dyDescent="0.25">
      <c r="A26" s="14" t="s">
        <v>163</v>
      </c>
      <c r="B26" s="14" t="s">
        <v>164</v>
      </c>
      <c r="C26" s="14" t="s">
        <v>165</v>
      </c>
      <c r="D26" s="4" t="s">
        <v>239</v>
      </c>
      <c r="E26" s="16" t="s">
        <v>126</v>
      </c>
      <c r="F26" s="5" t="s">
        <v>37</v>
      </c>
      <c r="G26" s="2" t="s">
        <v>38</v>
      </c>
      <c r="H26" s="18">
        <v>4</v>
      </c>
      <c r="I26" s="18">
        <v>0</v>
      </c>
      <c r="J26" s="18">
        <v>0</v>
      </c>
      <c r="K26" s="18">
        <v>0</v>
      </c>
      <c r="L26" s="21">
        <f t="shared" si="1"/>
        <v>4</v>
      </c>
      <c r="M26" s="7">
        <f t="shared" si="0"/>
        <v>0.11428571428571428</v>
      </c>
      <c r="N26" s="8" t="s">
        <v>129</v>
      </c>
    </row>
    <row r="27" spans="1:14" x14ac:dyDescent="0.25">
      <c r="A27" s="14" t="s">
        <v>166</v>
      </c>
      <c r="B27" s="14" t="s">
        <v>167</v>
      </c>
      <c r="C27" s="14" t="s">
        <v>168</v>
      </c>
      <c r="D27" s="4" t="s">
        <v>228</v>
      </c>
      <c r="E27" s="16" t="s">
        <v>126</v>
      </c>
      <c r="F27" s="5" t="s">
        <v>37</v>
      </c>
      <c r="G27" s="2" t="s">
        <v>38</v>
      </c>
      <c r="H27" s="18">
        <v>4</v>
      </c>
      <c r="I27" s="18">
        <v>0</v>
      </c>
      <c r="J27" s="18">
        <v>0</v>
      </c>
      <c r="K27" s="18">
        <v>0</v>
      </c>
      <c r="L27" s="21">
        <f t="shared" si="1"/>
        <v>4</v>
      </c>
      <c r="M27" s="7">
        <f t="shared" si="0"/>
        <v>0.11428571428571428</v>
      </c>
      <c r="N27" s="8" t="s">
        <v>129</v>
      </c>
    </row>
    <row r="28" spans="1:14" x14ac:dyDescent="0.25">
      <c r="A28" s="14" t="s">
        <v>169</v>
      </c>
      <c r="B28" s="14" t="s">
        <v>149</v>
      </c>
      <c r="C28" s="14" t="s">
        <v>110</v>
      </c>
      <c r="D28" s="4" t="s">
        <v>240</v>
      </c>
      <c r="E28" s="16" t="s">
        <v>126</v>
      </c>
      <c r="F28" s="5" t="s">
        <v>37</v>
      </c>
      <c r="G28" s="2" t="s">
        <v>38</v>
      </c>
      <c r="H28" s="18">
        <v>4</v>
      </c>
      <c r="I28" s="18">
        <v>0</v>
      </c>
      <c r="J28" s="18">
        <v>0</v>
      </c>
      <c r="K28" s="18">
        <v>0</v>
      </c>
      <c r="L28" s="21">
        <f t="shared" si="1"/>
        <v>4</v>
      </c>
      <c r="M28" s="7">
        <f t="shared" si="0"/>
        <v>0.11428571428571428</v>
      </c>
      <c r="N28" s="8" t="s">
        <v>129</v>
      </c>
    </row>
    <row r="29" spans="1:14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21">
        <f t="shared" si="1"/>
        <v>0</v>
      </c>
      <c r="M29" s="7">
        <f t="shared" si="0"/>
        <v>0</v>
      </c>
      <c r="N29" s="8"/>
    </row>
    <row r="30" spans="1:14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21">
        <f t="shared" si="1"/>
        <v>0</v>
      </c>
      <c r="M30" s="7">
        <f t="shared" si="0"/>
        <v>0</v>
      </c>
      <c r="N30" s="8"/>
    </row>
    <row r="31" spans="1:14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21">
        <f t="shared" si="1"/>
        <v>0</v>
      </c>
      <c r="M31" s="7">
        <f t="shared" si="0"/>
        <v>0</v>
      </c>
      <c r="N31" s="8"/>
    </row>
    <row r="32" spans="1:14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21">
        <f t="shared" si="1"/>
        <v>0</v>
      </c>
      <c r="M32" s="7">
        <f t="shared" si="0"/>
        <v>0</v>
      </c>
      <c r="N32" s="8"/>
    </row>
    <row r="33" spans="1:14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21">
        <f t="shared" si="1"/>
        <v>0</v>
      </c>
      <c r="M33" s="7">
        <f t="shared" si="0"/>
        <v>0</v>
      </c>
      <c r="N33" s="8"/>
    </row>
  </sheetData>
  <mergeCells count="2">
    <mergeCell ref="A3:N3"/>
    <mergeCell ref="A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="90" zoomScaleNormal="90" workbookViewId="0">
      <selection sqref="A1:P1"/>
    </sheetView>
  </sheetViews>
  <sheetFormatPr defaultRowHeight="15" x14ac:dyDescent="0.25"/>
  <cols>
    <col min="1" max="1" width="24.5703125" customWidth="1"/>
    <col min="2" max="2" width="23.85546875" customWidth="1"/>
    <col min="3" max="3" width="16.42578125" customWidth="1"/>
    <col min="4" max="4" width="8.42578125" bestFit="1" customWidth="1"/>
    <col min="7" max="7" width="34.28515625" customWidth="1"/>
    <col min="9" max="10" width="12.5703125" bestFit="1" customWidth="1"/>
    <col min="11" max="12" width="12.5703125" customWidth="1"/>
    <col min="15" max="15" width="12.85546875" bestFit="1" customWidth="1"/>
  </cols>
  <sheetData>
    <row r="1" spans="1:16" ht="23.25" x14ac:dyDescent="0.25">
      <c r="A1" s="56" t="s">
        <v>396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18</v>
      </c>
      <c r="I2" s="22" t="s">
        <v>19</v>
      </c>
      <c r="J2" s="24" t="s">
        <v>20</v>
      </c>
      <c r="K2" s="27" t="s">
        <v>32</v>
      </c>
      <c r="L2" s="27" t="s">
        <v>31</v>
      </c>
      <c r="M2" s="22" t="s">
        <v>8</v>
      </c>
      <c r="N2" s="1" t="s">
        <v>9</v>
      </c>
      <c r="O2" s="22" t="s">
        <v>10</v>
      </c>
    </row>
    <row r="3" spans="1:16" ht="15.75" x14ac:dyDescent="0.25">
      <c r="A3" s="60" t="s">
        <v>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6" ht="15.95" customHeight="1" x14ac:dyDescent="0.25">
      <c r="A4" s="3" t="s">
        <v>255</v>
      </c>
      <c r="B4" s="3" t="s">
        <v>256</v>
      </c>
      <c r="C4" s="3" t="s">
        <v>112</v>
      </c>
      <c r="D4" s="4" t="s">
        <v>233</v>
      </c>
      <c r="E4" s="9" t="s">
        <v>257</v>
      </c>
      <c r="F4" s="9" t="s">
        <v>37</v>
      </c>
      <c r="G4" s="10" t="s">
        <v>254</v>
      </c>
      <c r="H4" s="35">
        <v>7</v>
      </c>
      <c r="I4" s="35">
        <v>2</v>
      </c>
      <c r="J4" s="35">
        <v>1</v>
      </c>
      <c r="K4" s="35">
        <v>2</v>
      </c>
      <c r="L4" s="35">
        <v>8</v>
      </c>
      <c r="M4" s="21">
        <f t="shared" ref="M4:M35" si="0">SUM(H4:L4)</f>
        <v>20</v>
      </c>
      <c r="N4" s="7">
        <f t="shared" ref="N4:N35" si="1">M4/45</f>
        <v>0.44444444444444442</v>
      </c>
      <c r="O4" s="8" t="s">
        <v>129</v>
      </c>
    </row>
    <row r="5" spans="1:16" x14ac:dyDescent="0.25">
      <c r="A5" s="2" t="s">
        <v>258</v>
      </c>
      <c r="B5" s="2" t="s">
        <v>219</v>
      </c>
      <c r="C5" s="2" t="s">
        <v>259</v>
      </c>
      <c r="D5" s="4" t="s">
        <v>249</v>
      </c>
      <c r="E5" s="5" t="s">
        <v>257</v>
      </c>
      <c r="F5" s="5" t="s">
        <v>37</v>
      </c>
      <c r="G5" s="2" t="s">
        <v>254</v>
      </c>
      <c r="H5" s="37">
        <v>7</v>
      </c>
      <c r="I5" s="37">
        <v>2</v>
      </c>
      <c r="J5" s="37">
        <v>1</v>
      </c>
      <c r="K5" s="37">
        <v>1</v>
      </c>
      <c r="L5" s="37">
        <v>9</v>
      </c>
      <c r="M5" s="21">
        <f t="shared" si="0"/>
        <v>20</v>
      </c>
      <c r="N5" s="7">
        <f t="shared" si="1"/>
        <v>0.44444444444444442</v>
      </c>
      <c r="O5" s="8" t="s">
        <v>129</v>
      </c>
    </row>
    <row r="6" spans="1:16" ht="15.95" customHeight="1" x14ac:dyDescent="0.25">
      <c r="A6" s="2" t="s">
        <v>201</v>
      </c>
      <c r="B6" s="2" t="s">
        <v>260</v>
      </c>
      <c r="C6" s="2" t="s">
        <v>261</v>
      </c>
      <c r="D6" s="4" t="s">
        <v>229</v>
      </c>
      <c r="E6" s="5" t="s">
        <v>253</v>
      </c>
      <c r="F6" s="5" t="s">
        <v>37</v>
      </c>
      <c r="G6" s="2" t="s">
        <v>254</v>
      </c>
      <c r="H6" s="37">
        <v>8</v>
      </c>
      <c r="I6" s="37">
        <v>2</v>
      </c>
      <c r="J6" s="37">
        <v>0</v>
      </c>
      <c r="K6" s="37">
        <v>1</v>
      </c>
      <c r="L6" s="37">
        <v>9</v>
      </c>
      <c r="M6" s="21">
        <f t="shared" si="0"/>
        <v>20</v>
      </c>
      <c r="N6" s="7">
        <f t="shared" si="1"/>
        <v>0.44444444444444442</v>
      </c>
      <c r="O6" s="8" t="s">
        <v>129</v>
      </c>
    </row>
    <row r="7" spans="1:16" ht="14.45" customHeight="1" x14ac:dyDescent="0.25">
      <c r="A7" s="3" t="s">
        <v>262</v>
      </c>
      <c r="B7" s="3" t="s">
        <v>145</v>
      </c>
      <c r="C7" s="3" t="s">
        <v>78</v>
      </c>
      <c r="D7" s="4" t="s">
        <v>235</v>
      </c>
      <c r="E7" s="9" t="s">
        <v>257</v>
      </c>
      <c r="F7" s="9" t="s">
        <v>37</v>
      </c>
      <c r="G7" s="10" t="s">
        <v>254</v>
      </c>
      <c r="H7" s="35">
        <v>7</v>
      </c>
      <c r="I7" s="35">
        <v>1</v>
      </c>
      <c r="J7" s="35">
        <v>1</v>
      </c>
      <c r="K7" s="35">
        <v>2</v>
      </c>
      <c r="L7" s="35">
        <v>8</v>
      </c>
      <c r="M7" s="21">
        <f t="shared" si="0"/>
        <v>19</v>
      </c>
      <c r="N7" s="7">
        <f t="shared" si="1"/>
        <v>0.42222222222222222</v>
      </c>
      <c r="O7" s="8" t="s">
        <v>129</v>
      </c>
    </row>
    <row r="8" spans="1:16" x14ac:dyDescent="0.25">
      <c r="A8" s="3" t="s">
        <v>263</v>
      </c>
      <c r="B8" s="3" t="s">
        <v>264</v>
      </c>
      <c r="C8" s="3" t="s">
        <v>171</v>
      </c>
      <c r="D8" s="4" t="s">
        <v>230</v>
      </c>
      <c r="E8" s="9" t="s">
        <v>257</v>
      </c>
      <c r="F8" s="9" t="s">
        <v>37</v>
      </c>
      <c r="G8" s="10" t="s">
        <v>254</v>
      </c>
      <c r="H8" s="35">
        <v>6</v>
      </c>
      <c r="I8" s="35">
        <v>1</v>
      </c>
      <c r="J8" s="35">
        <v>0</v>
      </c>
      <c r="K8" s="35">
        <v>1</v>
      </c>
      <c r="L8" s="35">
        <v>10</v>
      </c>
      <c r="M8" s="21">
        <f t="shared" si="0"/>
        <v>18</v>
      </c>
      <c r="N8" s="7">
        <f t="shared" si="1"/>
        <v>0.4</v>
      </c>
      <c r="O8" s="8" t="s">
        <v>129</v>
      </c>
    </row>
    <row r="9" spans="1:16" x14ac:dyDescent="0.25">
      <c r="A9" s="3" t="s">
        <v>265</v>
      </c>
      <c r="B9" s="3" t="s">
        <v>266</v>
      </c>
      <c r="C9" s="3" t="s">
        <v>267</v>
      </c>
      <c r="D9" s="4" t="s">
        <v>224</v>
      </c>
      <c r="E9" s="9" t="s">
        <v>257</v>
      </c>
      <c r="F9" s="9" t="s">
        <v>37</v>
      </c>
      <c r="G9" s="10" t="s">
        <v>254</v>
      </c>
      <c r="H9" s="35">
        <v>8</v>
      </c>
      <c r="I9" s="35">
        <v>2</v>
      </c>
      <c r="J9" s="35">
        <v>2</v>
      </c>
      <c r="K9" s="35">
        <v>0</v>
      </c>
      <c r="L9" s="35">
        <v>6</v>
      </c>
      <c r="M9" s="21">
        <f t="shared" si="0"/>
        <v>18</v>
      </c>
      <c r="N9" s="7">
        <f t="shared" si="1"/>
        <v>0.4</v>
      </c>
      <c r="O9" s="8" t="s">
        <v>129</v>
      </c>
    </row>
    <row r="10" spans="1:16" x14ac:dyDescent="0.25">
      <c r="A10" s="12" t="s">
        <v>268</v>
      </c>
      <c r="B10" s="10" t="s">
        <v>269</v>
      </c>
      <c r="C10" s="10" t="s">
        <v>47</v>
      </c>
      <c r="D10" s="4" t="s">
        <v>243</v>
      </c>
      <c r="E10" s="9" t="s">
        <v>253</v>
      </c>
      <c r="F10" s="9" t="s">
        <v>37</v>
      </c>
      <c r="G10" s="3" t="s">
        <v>254</v>
      </c>
      <c r="H10" s="35">
        <v>8</v>
      </c>
      <c r="I10" s="35">
        <v>2</v>
      </c>
      <c r="J10" s="35">
        <v>2</v>
      </c>
      <c r="K10" s="35">
        <v>0</v>
      </c>
      <c r="L10" s="35">
        <v>6</v>
      </c>
      <c r="M10" s="21">
        <f t="shared" si="0"/>
        <v>18</v>
      </c>
      <c r="N10" s="7">
        <f t="shared" si="1"/>
        <v>0.4</v>
      </c>
      <c r="O10" s="8" t="s">
        <v>129</v>
      </c>
    </row>
    <row r="11" spans="1:16" x14ac:dyDescent="0.25">
      <c r="A11" s="2" t="s">
        <v>270</v>
      </c>
      <c r="B11" s="2" t="s">
        <v>271</v>
      </c>
      <c r="C11" s="2" t="s">
        <v>42</v>
      </c>
      <c r="D11" s="4" t="s">
        <v>242</v>
      </c>
      <c r="E11" s="5" t="s">
        <v>253</v>
      </c>
      <c r="F11" s="5" t="s">
        <v>37</v>
      </c>
      <c r="G11" s="2" t="s">
        <v>254</v>
      </c>
      <c r="H11" s="37">
        <v>9</v>
      </c>
      <c r="I11" s="37">
        <v>2</v>
      </c>
      <c r="J11" s="37">
        <v>2</v>
      </c>
      <c r="K11" s="37">
        <v>1</v>
      </c>
      <c r="L11" s="37">
        <v>4</v>
      </c>
      <c r="M11" s="21">
        <f t="shared" si="0"/>
        <v>18</v>
      </c>
      <c r="N11" s="7">
        <f t="shared" si="1"/>
        <v>0.4</v>
      </c>
      <c r="O11" s="8" t="s">
        <v>129</v>
      </c>
    </row>
    <row r="12" spans="1:16" ht="14.1" customHeight="1" x14ac:dyDescent="0.25">
      <c r="A12" s="3" t="s">
        <v>272</v>
      </c>
      <c r="B12" s="3" t="s">
        <v>273</v>
      </c>
      <c r="C12" s="3" t="s">
        <v>274</v>
      </c>
      <c r="D12" s="4" t="s">
        <v>227</v>
      </c>
      <c r="E12" s="9" t="s">
        <v>253</v>
      </c>
      <c r="F12" s="9" t="s">
        <v>37</v>
      </c>
      <c r="G12" s="10" t="s">
        <v>254</v>
      </c>
      <c r="H12" s="35">
        <v>4</v>
      </c>
      <c r="I12" s="35">
        <v>3</v>
      </c>
      <c r="J12" s="35">
        <v>1</v>
      </c>
      <c r="K12" s="35">
        <v>1</v>
      </c>
      <c r="L12" s="35">
        <v>9</v>
      </c>
      <c r="M12" s="21">
        <f t="shared" si="0"/>
        <v>18</v>
      </c>
      <c r="N12" s="7">
        <f t="shared" si="1"/>
        <v>0.4</v>
      </c>
      <c r="O12" s="8" t="s">
        <v>129</v>
      </c>
    </row>
    <row r="13" spans="1:16" x14ac:dyDescent="0.25">
      <c r="A13" s="12" t="s">
        <v>275</v>
      </c>
      <c r="B13" s="10" t="s">
        <v>273</v>
      </c>
      <c r="C13" s="10" t="s">
        <v>64</v>
      </c>
      <c r="D13" s="4" t="s">
        <v>241</v>
      </c>
      <c r="E13" s="9" t="s">
        <v>253</v>
      </c>
      <c r="F13" s="9" t="s">
        <v>37</v>
      </c>
      <c r="G13" s="3" t="s">
        <v>254</v>
      </c>
      <c r="H13" s="35">
        <v>5</v>
      </c>
      <c r="I13" s="35">
        <v>3</v>
      </c>
      <c r="J13" s="35">
        <v>1</v>
      </c>
      <c r="K13" s="35">
        <v>1</v>
      </c>
      <c r="L13" s="35">
        <v>8</v>
      </c>
      <c r="M13" s="21">
        <f t="shared" si="0"/>
        <v>18</v>
      </c>
      <c r="N13" s="7">
        <f t="shared" si="1"/>
        <v>0.4</v>
      </c>
      <c r="O13" s="8" t="s">
        <v>129</v>
      </c>
    </row>
    <row r="14" spans="1:16" x14ac:dyDescent="0.25">
      <c r="A14" s="2" t="s">
        <v>251</v>
      </c>
      <c r="B14" s="2" t="s">
        <v>252</v>
      </c>
      <c r="C14" s="2" t="s">
        <v>147</v>
      </c>
      <c r="D14" s="4" t="s">
        <v>226</v>
      </c>
      <c r="E14" s="5" t="s">
        <v>253</v>
      </c>
      <c r="F14" s="5" t="s">
        <v>37</v>
      </c>
      <c r="G14" s="2" t="s">
        <v>254</v>
      </c>
      <c r="H14" s="37">
        <v>7</v>
      </c>
      <c r="I14" s="37">
        <v>1</v>
      </c>
      <c r="J14" s="37">
        <v>1</v>
      </c>
      <c r="K14" s="37">
        <v>2</v>
      </c>
      <c r="L14" s="37">
        <v>6</v>
      </c>
      <c r="M14" s="21">
        <f t="shared" si="0"/>
        <v>17</v>
      </c>
      <c r="N14" s="7">
        <f t="shared" si="1"/>
        <v>0.37777777777777777</v>
      </c>
      <c r="O14" s="8" t="s">
        <v>129</v>
      </c>
    </row>
    <row r="15" spans="1:16" x14ac:dyDescent="0.25">
      <c r="A15" s="14" t="s">
        <v>276</v>
      </c>
      <c r="B15" s="14" t="s">
        <v>63</v>
      </c>
      <c r="C15" s="14" t="s">
        <v>274</v>
      </c>
      <c r="D15" s="4" t="s">
        <v>225</v>
      </c>
      <c r="E15" s="16" t="s">
        <v>253</v>
      </c>
      <c r="F15" s="16" t="s">
        <v>37</v>
      </c>
      <c r="G15" s="17" t="s">
        <v>254</v>
      </c>
      <c r="H15" s="36">
        <v>6</v>
      </c>
      <c r="I15" s="36">
        <v>0</v>
      </c>
      <c r="J15" s="36">
        <v>2</v>
      </c>
      <c r="K15" s="36">
        <v>2</v>
      </c>
      <c r="L15" s="36">
        <v>7</v>
      </c>
      <c r="M15" s="21">
        <f t="shared" si="0"/>
        <v>17</v>
      </c>
      <c r="N15" s="7">
        <f t="shared" si="1"/>
        <v>0.37777777777777777</v>
      </c>
      <c r="O15" s="8" t="s">
        <v>129</v>
      </c>
    </row>
    <row r="16" spans="1:16" x14ac:dyDescent="0.25">
      <c r="A16" s="3" t="s">
        <v>277</v>
      </c>
      <c r="B16" s="3" t="s">
        <v>264</v>
      </c>
      <c r="C16" s="3" t="s">
        <v>223</v>
      </c>
      <c r="D16" s="4" t="s">
        <v>240</v>
      </c>
      <c r="E16" s="9" t="s">
        <v>257</v>
      </c>
      <c r="F16" s="9" t="s">
        <v>37</v>
      </c>
      <c r="G16" s="10" t="s">
        <v>254</v>
      </c>
      <c r="H16" s="35">
        <v>5</v>
      </c>
      <c r="I16" s="35">
        <v>1</v>
      </c>
      <c r="J16" s="35">
        <v>0</v>
      </c>
      <c r="K16" s="35">
        <v>2</v>
      </c>
      <c r="L16" s="35">
        <v>9</v>
      </c>
      <c r="M16" s="21">
        <f t="shared" si="0"/>
        <v>17</v>
      </c>
      <c r="N16" s="7">
        <f t="shared" si="1"/>
        <v>0.37777777777777777</v>
      </c>
      <c r="O16" s="8" t="s">
        <v>129</v>
      </c>
    </row>
    <row r="17" spans="1:15" x14ac:dyDescent="0.25">
      <c r="A17" s="12" t="s">
        <v>278</v>
      </c>
      <c r="B17" s="10" t="s">
        <v>82</v>
      </c>
      <c r="C17" s="10" t="s">
        <v>42</v>
      </c>
      <c r="D17" s="4" t="s">
        <v>226</v>
      </c>
      <c r="E17" s="9" t="s">
        <v>253</v>
      </c>
      <c r="F17" s="9" t="s">
        <v>37</v>
      </c>
      <c r="G17" s="3" t="s">
        <v>254</v>
      </c>
      <c r="H17" s="35">
        <v>8</v>
      </c>
      <c r="I17" s="35">
        <v>2</v>
      </c>
      <c r="J17" s="35">
        <v>1</v>
      </c>
      <c r="K17" s="35">
        <v>2</v>
      </c>
      <c r="L17" s="35">
        <v>4</v>
      </c>
      <c r="M17" s="21">
        <f t="shared" si="0"/>
        <v>17</v>
      </c>
      <c r="N17" s="7">
        <f t="shared" si="1"/>
        <v>0.37777777777777777</v>
      </c>
      <c r="O17" s="8" t="s">
        <v>129</v>
      </c>
    </row>
    <row r="18" spans="1:15" x14ac:dyDescent="0.25">
      <c r="A18" s="19" t="s">
        <v>279</v>
      </c>
      <c r="B18" s="3" t="s">
        <v>106</v>
      </c>
      <c r="C18" s="3" t="s">
        <v>274</v>
      </c>
      <c r="D18" s="4" t="s">
        <v>239</v>
      </c>
      <c r="E18" s="20" t="s">
        <v>257</v>
      </c>
      <c r="F18" s="9" t="s">
        <v>37</v>
      </c>
      <c r="G18" s="10" t="s">
        <v>254</v>
      </c>
      <c r="H18" s="35">
        <v>5</v>
      </c>
      <c r="I18" s="35">
        <v>0</v>
      </c>
      <c r="J18" s="35">
        <v>1</v>
      </c>
      <c r="K18" s="35">
        <v>0</v>
      </c>
      <c r="L18" s="35">
        <v>10</v>
      </c>
      <c r="M18" s="21">
        <f t="shared" si="0"/>
        <v>16</v>
      </c>
      <c r="N18" s="7">
        <f t="shared" si="1"/>
        <v>0.35555555555555557</v>
      </c>
      <c r="O18" s="8" t="s">
        <v>129</v>
      </c>
    </row>
    <row r="19" spans="1:15" x14ac:dyDescent="0.25">
      <c r="A19" s="19" t="s">
        <v>95</v>
      </c>
      <c r="B19" s="3" t="s">
        <v>280</v>
      </c>
      <c r="C19" s="3" t="s">
        <v>115</v>
      </c>
      <c r="D19" s="9" t="s">
        <v>247</v>
      </c>
      <c r="E19" s="9" t="s">
        <v>257</v>
      </c>
      <c r="F19" s="9" t="s">
        <v>37</v>
      </c>
      <c r="G19" s="10" t="s">
        <v>254</v>
      </c>
      <c r="H19" s="35">
        <v>7</v>
      </c>
      <c r="I19" s="35">
        <v>1</v>
      </c>
      <c r="J19" s="35">
        <v>1</v>
      </c>
      <c r="K19" s="35">
        <v>1</v>
      </c>
      <c r="L19" s="35">
        <v>6</v>
      </c>
      <c r="M19" s="21">
        <f t="shared" si="0"/>
        <v>16</v>
      </c>
      <c r="N19" s="7">
        <f t="shared" si="1"/>
        <v>0.35555555555555557</v>
      </c>
      <c r="O19" s="8" t="s">
        <v>129</v>
      </c>
    </row>
    <row r="20" spans="1:15" x14ac:dyDescent="0.25">
      <c r="A20" s="3" t="s">
        <v>281</v>
      </c>
      <c r="B20" s="3" t="s">
        <v>60</v>
      </c>
      <c r="C20" s="3" t="s">
        <v>64</v>
      </c>
      <c r="D20" s="9" t="s">
        <v>228</v>
      </c>
      <c r="E20" s="20" t="s">
        <v>253</v>
      </c>
      <c r="F20" s="9" t="s">
        <v>37</v>
      </c>
      <c r="G20" s="10" t="s">
        <v>254</v>
      </c>
      <c r="H20" s="35">
        <v>4</v>
      </c>
      <c r="I20" s="35">
        <v>2</v>
      </c>
      <c r="J20" s="35">
        <v>1</v>
      </c>
      <c r="K20" s="35">
        <v>1</v>
      </c>
      <c r="L20" s="35">
        <v>8</v>
      </c>
      <c r="M20" s="21">
        <f t="shared" si="0"/>
        <v>16</v>
      </c>
      <c r="N20" s="7">
        <f t="shared" si="1"/>
        <v>0.35555555555555557</v>
      </c>
      <c r="O20" s="8" t="s">
        <v>129</v>
      </c>
    </row>
    <row r="21" spans="1:15" x14ac:dyDescent="0.25">
      <c r="A21" s="3" t="s">
        <v>282</v>
      </c>
      <c r="B21" s="3" t="s">
        <v>283</v>
      </c>
      <c r="C21" s="3" t="s">
        <v>284</v>
      </c>
      <c r="D21" s="9" t="s">
        <v>246</v>
      </c>
      <c r="E21" s="20" t="s">
        <v>253</v>
      </c>
      <c r="F21" s="20" t="s">
        <v>37</v>
      </c>
      <c r="G21" s="10" t="s">
        <v>254</v>
      </c>
      <c r="H21" s="35">
        <v>6</v>
      </c>
      <c r="I21" s="35">
        <v>2</v>
      </c>
      <c r="J21" s="35">
        <v>2</v>
      </c>
      <c r="K21" s="35">
        <v>2</v>
      </c>
      <c r="L21" s="35">
        <v>4</v>
      </c>
      <c r="M21" s="21">
        <f t="shared" si="0"/>
        <v>16</v>
      </c>
      <c r="N21" s="7">
        <f t="shared" si="1"/>
        <v>0.35555555555555557</v>
      </c>
      <c r="O21" s="8" t="s">
        <v>129</v>
      </c>
    </row>
    <row r="22" spans="1:15" x14ac:dyDescent="0.25">
      <c r="A22" s="14" t="s">
        <v>285</v>
      </c>
      <c r="B22" s="14" t="s">
        <v>66</v>
      </c>
      <c r="C22" s="14" t="s">
        <v>286</v>
      </c>
      <c r="D22" s="15" t="s">
        <v>234</v>
      </c>
      <c r="E22" s="16" t="s">
        <v>257</v>
      </c>
      <c r="F22" s="16" t="s">
        <v>37</v>
      </c>
      <c r="G22" s="17" t="s">
        <v>254</v>
      </c>
      <c r="H22" s="36">
        <v>5</v>
      </c>
      <c r="I22" s="36">
        <v>0</v>
      </c>
      <c r="J22" s="36">
        <v>1</v>
      </c>
      <c r="K22" s="36">
        <v>1</v>
      </c>
      <c r="L22" s="36">
        <v>8</v>
      </c>
      <c r="M22" s="21">
        <f t="shared" si="0"/>
        <v>15</v>
      </c>
      <c r="N22" s="7">
        <f t="shared" si="1"/>
        <v>0.33333333333333331</v>
      </c>
      <c r="O22" s="8" t="s">
        <v>129</v>
      </c>
    </row>
    <row r="23" spans="1:15" x14ac:dyDescent="0.25">
      <c r="A23" s="14" t="s">
        <v>287</v>
      </c>
      <c r="B23" s="14" t="s">
        <v>288</v>
      </c>
      <c r="C23" s="14" t="s">
        <v>289</v>
      </c>
      <c r="D23" s="15" t="s">
        <v>245</v>
      </c>
      <c r="E23" s="16" t="s">
        <v>257</v>
      </c>
      <c r="F23" s="16" t="s">
        <v>37</v>
      </c>
      <c r="G23" s="17" t="s">
        <v>254</v>
      </c>
      <c r="H23" s="36">
        <v>6</v>
      </c>
      <c r="I23" s="36">
        <v>4</v>
      </c>
      <c r="J23" s="36">
        <v>0</v>
      </c>
      <c r="K23" s="36">
        <v>1</v>
      </c>
      <c r="L23" s="36">
        <v>4</v>
      </c>
      <c r="M23" s="21">
        <f t="shared" si="0"/>
        <v>15</v>
      </c>
      <c r="N23" s="7">
        <f t="shared" si="1"/>
        <v>0.33333333333333331</v>
      </c>
      <c r="O23" s="8" t="s">
        <v>129</v>
      </c>
    </row>
    <row r="24" spans="1:15" x14ac:dyDescent="0.25">
      <c r="A24" s="14" t="s">
        <v>290</v>
      </c>
      <c r="B24" s="14" t="s">
        <v>291</v>
      </c>
      <c r="C24" s="14" t="s">
        <v>47</v>
      </c>
      <c r="D24" s="15" t="s">
        <v>231</v>
      </c>
      <c r="E24" s="16" t="s">
        <v>257</v>
      </c>
      <c r="F24" s="16" t="s">
        <v>37</v>
      </c>
      <c r="G24" s="17" t="s">
        <v>254</v>
      </c>
      <c r="H24" s="36">
        <v>8</v>
      </c>
      <c r="I24" s="36">
        <v>2</v>
      </c>
      <c r="J24" s="36">
        <v>0</v>
      </c>
      <c r="K24" s="36">
        <v>1</v>
      </c>
      <c r="L24" s="36">
        <v>3</v>
      </c>
      <c r="M24" s="21">
        <f t="shared" si="0"/>
        <v>14</v>
      </c>
      <c r="N24" s="7">
        <f t="shared" si="1"/>
        <v>0.31111111111111112</v>
      </c>
      <c r="O24" s="8" t="s">
        <v>129</v>
      </c>
    </row>
    <row r="25" spans="1:15" x14ac:dyDescent="0.25">
      <c r="A25" s="14" t="s">
        <v>218</v>
      </c>
      <c r="B25" s="14" t="s">
        <v>292</v>
      </c>
      <c r="C25" s="14" t="s">
        <v>47</v>
      </c>
      <c r="D25" s="15" t="s">
        <v>244</v>
      </c>
      <c r="E25" s="16" t="s">
        <v>257</v>
      </c>
      <c r="F25" s="16" t="s">
        <v>37</v>
      </c>
      <c r="G25" s="17" t="s">
        <v>254</v>
      </c>
      <c r="H25" s="36">
        <v>6</v>
      </c>
      <c r="I25" s="36">
        <v>1</v>
      </c>
      <c r="J25" s="36">
        <v>1</v>
      </c>
      <c r="K25" s="36">
        <v>1</v>
      </c>
      <c r="L25" s="36">
        <v>4</v>
      </c>
      <c r="M25" s="21">
        <f t="shared" si="0"/>
        <v>13</v>
      </c>
      <c r="N25" s="7">
        <f t="shared" si="1"/>
        <v>0.28888888888888886</v>
      </c>
      <c r="O25" s="8" t="s">
        <v>129</v>
      </c>
    </row>
    <row r="26" spans="1:15" x14ac:dyDescent="0.25">
      <c r="A26" s="14" t="s">
        <v>293</v>
      </c>
      <c r="B26" s="14" t="s">
        <v>294</v>
      </c>
      <c r="C26" s="14" t="s">
        <v>180</v>
      </c>
      <c r="D26" s="15" t="s">
        <v>250</v>
      </c>
      <c r="E26" s="16" t="s">
        <v>257</v>
      </c>
      <c r="F26" s="16" t="s">
        <v>37</v>
      </c>
      <c r="G26" s="17" t="s">
        <v>254</v>
      </c>
      <c r="H26" s="36">
        <v>5</v>
      </c>
      <c r="I26" s="36">
        <v>1</v>
      </c>
      <c r="J26" s="36">
        <v>1</v>
      </c>
      <c r="K26" s="36">
        <v>2</v>
      </c>
      <c r="L26" s="36">
        <v>4</v>
      </c>
      <c r="M26" s="21">
        <f t="shared" si="0"/>
        <v>13</v>
      </c>
      <c r="N26" s="7">
        <f t="shared" si="1"/>
        <v>0.28888888888888886</v>
      </c>
      <c r="O26" s="8" t="s">
        <v>129</v>
      </c>
    </row>
    <row r="27" spans="1:15" x14ac:dyDescent="0.25">
      <c r="A27" s="14" t="s">
        <v>295</v>
      </c>
      <c r="B27" s="14" t="s">
        <v>113</v>
      </c>
      <c r="C27" s="14" t="s">
        <v>296</v>
      </c>
      <c r="D27" s="15" t="s">
        <v>248</v>
      </c>
      <c r="E27" s="16" t="s">
        <v>253</v>
      </c>
      <c r="F27" s="16" t="s">
        <v>37</v>
      </c>
      <c r="G27" s="17" t="s">
        <v>254</v>
      </c>
      <c r="H27" s="36">
        <v>5</v>
      </c>
      <c r="I27" s="36">
        <v>1</v>
      </c>
      <c r="J27" s="36">
        <v>2</v>
      </c>
      <c r="K27" s="36">
        <v>1</v>
      </c>
      <c r="L27" s="36">
        <v>4</v>
      </c>
      <c r="M27" s="21">
        <f t="shared" si="0"/>
        <v>13</v>
      </c>
      <c r="N27" s="7">
        <f t="shared" si="1"/>
        <v>0.28888888888888886</v>
      </c>
      <c r="O27" s="8" t="s">
        <v>129</v>
      </c>
    </row>
    <row r="28" spans="1:15" x14ac:dyDescent="0.25">
      <c r="A28" s="14" t="s">
        <v>297</v>
      </c>
      <c r="B28" s="14" t="s">
        <v>157</v>
      </c>
      <c r="C28" s="14" t="s">
        <v>298</v>
      </c>
      <c r="D28" s="15" t="s">
        <v>232</v>
      </c>
      <c r="E28" s="16" t="s">
        <v>253</v>
      </c>
      <c r="F28" s="16" t="s">
        <v>37</v>
      </c>
      <c r="G28" s="17" t="s">
        <v>254</v>
      </c>
      <c r="H28" s="36">
        <v>6</v>
      </c>
      <c r="I28" s="36">
        <v>0</v>
      </c>
      <c r="J28" s="36">
        <v>1</v>
      </c>
      <c r="K28" s="36">
        <v>1</v>
      </c>
      <c r="L28" s="36">
        <v>4</v>
      </c>
      <c r="M28" s="21">
        <f t="shared" si="0"/>
        <v>12</v>
      </c>
      <c r="N28" s="7">
        <f t="shared" si="1"/>
        <v>0.26666666666666666</v>
      </c>
      <c r="O28" s="8" t="s">
        <v>129</v>
      </c>
    </row>
    <row r="29" spans="1:15" x14ac:dyDescent="0.25">
      <c r="A29" s="14" t="s">
        <v>299</v>
      </c>
      <c r="B29" s="14" t="s">
        <v>41</v>
      </c>
      <c r="C29" s="14" t="s">
        <v>64</v>
      </c>
      <c r="D29" s="15" t="s">
        <v>238</v>
      </c>
      <c r="E29" s="16" t="s">
        <v>257</v>
      </c>
      <c r="F29" s="16" t="s">
        <v>37</v>
      </c>
      <c r="G29" s="17" t="s">
        <v>254</v>
      </c>
      <c r="H29" s="36">
        <v>2</v>
      </c>
      <c r="I29" s="36">
        <v>2</v>
      </c>
      <c r="J29" s="36">
        <v>0</v>
      </c>
      <c r="K29" s="36">
        <v>0</v>
      </c>
      <c r="L29" s="36">
        <v>8</v>
      </c>
      <c r="M29" s="21">
        <f t="shared" si="0"/>
        <v>12</v>
      </c>
      <c r="N29" s="7">
        <f t="shared" si="1"/>
        <v>0.26666666666666666</v>
      </c>
      <c r="O29" s="8" t="s">
        <v>129</v>
      </c>
    </row>
    <row r="30" spans="1:15" x14ac:dyDescent="0.25">
      <c r="A30" s="14" t="s">
        <v>300</v>
      </c>
      <c r="B30" s="14" t="s">
        <v>187</v>
      </c>
      <c r="C30" s="14" t="s">
        <v>115</v>
      </c>
      <c r="D30" s="15" t="s">
        <v>324</v>
      </c>
      <c r="E30" s="16" t="s">
        <v>253</v>
      </c>
      <c r="F30" s="16" t="s">
        <v>37</v>
      </c>
      <c r="G30" s="17" t="s">
        <v>254</v>
      </c>
      <c r="H30" s="36">
        <v>6</v>
      </c>
      <c r="I30" s="36">
        <v>2</v>
      </c>
      <c r="J30" s="36">
        <v>1</v>
      </c>
      <c r="K30" s="36">
        <v>1</v>
      </c>
      <c r="L30" s="36">
        <v>2</v>
      </c>
      <c r="M30" s="21">
        <f t="shared" si="0"/>
        <v>12</v>
      </c>
      <c r="N30" s="7">
        <f t="shared" si="1"/>
        <v>0.26666666666666666</v>
      </c>
      <c r="O30" s="8" t="s">
        <v>129</v>
      </c>
    </row>
    <row r="31" spans="1:15" x14ac:dyDescent="0.25">
      <c r="A31" s="14" t="s">
        <v>301</v>
      </c>
      <c r="B31" s="14" t="s">
        <v>106</v>
      </c>
      <c r="C31" s="14" t="s">
        <v>302</v>
      </c>
      <c r="D31" s="15" t="s">
        <v>237</v>
      </c>
      <c r="E31" s="16" t="s">
        <v>257</v>
      </c>
      <c r="F31" s="16" t="s">
        <v>37</v>
      </c>
      <c r="G31" s="17" t="s">
        <v>254</v>
      </c>
      <c r="H31" s="36">
        <v>9</v>
      </c>
      <c r="I31" s="36">
        <v>1</v>
      </c>
      <c r="J31" s="36">
        <v>0</v>
      </c>
      <c r="K31" s="36">
        <v>0</v>
      </c>
      <c r="L31" s="36">
        <v>0</v>
      </c>
      <c r="M31" s="21">
        <f t="shared" si="0"/>
        <v>10</v>
      </c>
      <c r="N31" s="7">
        <f t="shared" si="1"/>
        <v>0.22222222222222221</v>
      </c>
      <c r="O31" s="8" t="s">
        <v>129</v>
      </c>
    </row>
    <row r="32" spans="1:15" x14ac:dyDescent="0.25">
      <c r="A32" s="14" t="s">
        <v>293</v>
      </c>
      <c r="B32" s="14" t="s">
        <v>303</v>
      </c>
      <c r="C32" s="14" t="s">
        <v>180</v>
      </c>
      <c r="D32" s="15" t="s">
        <v>325</v>
      </c>
      <c r="E32" s="16" t="s">
        <v>257</v>
      </c>
      <c r="F32" s="16" t="s">
        <v>37</v>
      </c>
      <c r="G32" s="17" t="s">
        <v>254</v>
      </c>
      <c r="H32" s="36">
        <v>4</v>
      </c>
      <c r="I32" s="36">
        <v>3</v>
      </c>
      <c r="J32" s="36">
        <v>2</v>
      </c>
      <c r="K32" s="36">
        <v>1</v>
      </c>
      <c r="L32" s="36">
        <v>0</v>
      </c>
      <c r="M32" s="21">
        <f t="shared" si="0"/>
        <v>10</v>
      </c>
      <c r="N32" s="7">
        <f t="shared" si="1"/>
        <v>0.22222222222222221</v>
      </c>
      <c r="O32" s="8" t="s">
        <v>129</v>
      </c>
    </row>
    <row r="33" spans="1:15" x14ac:dyDescent="0.25">
      <c r="A33" s="14" t="s">
        <v>304</v>
      </c>
      <c r="B33" s="14" t="s">
        <v>106</v>
      </c>
      <c r="C33" s="14" t="s">
        <v>47</v>
      </c>
      <c r="D33" s="15" t="s">
        <v>238</v>
      </c>
      <c r="E33" s="16" t="s">
        <v>257</v>
      </c>
      <c r="F33" s="16" t="s">
        <v>37</v>
      </c>
      <c r="G33" s="17" t="s">
        <v>254</v>
      </c>
      <c r="H33" s="36">
        <v>4</v>
      </c>
      <c r="I33" s="36">
        <v>1</v>
      </c>
      <c r="J33" s="36">
        <v>0</v>
      </c>
      <c r="K33" s="36">
        <v>0</v>
      </c>
      <c r="L33" s="36">
        <v>4</v>
      </c>
      <c r="M33" s="21">
        <f t="shared" si="0"/>
        <v>9</v>
      </c>
      <c r="N33" s="7">
        <f t="shared" si="1"/>
        <v>0.2</v>
      </c>
      <c r="O33" s="8" t="s">
        <v>129</v>
      </c>
    </row>
    <row r="34" spans="1:15" x14ac:dyDescent="0.25">
      <c r="A34" s="41" t="s">
        <v>305</v>
      </c>
      <c r="B34" s="41" t="s">
        <v>306</v>
      </c>
      <c r="C34" s="41" t="s">
        <v>110</v>
      </c>
      <c r="D34" s="42" t="s">
        <v>326</v>
      </c>
      <c r="E34" s="42" t="s">
        <v>253</v>
      </c>
      <c r="F34" s="41" t="s">
        <v>37</v>
      </c>
      <c r="G34" s="41" t="s">
        <v>254</v>
      </c>
      <c r="H34" s="43">
        <v>5</v>
      </c>
      <c r="I34" s="43">
        <v>0</v>
      </c>
      <c r="J34" s="43">
        <v>1</v>
      </c>
      <c r="K34" s="43">
        <v>0</v>
      </c>
      <c r="L34" s="43">
        <v>2</v>
      </c>
      <c r="M34" s="21">
        <f t="shared" si="0"/>
        <v>8</v>
      </c>
      <c r="N34" s="7">
        <f t="shared" si="1"/>
        <v>0.17777777777777778</v>
      </c>
      <c r="O34" s="8" t="s">
        <v>129</v>
      </c>
    </row>
    <row r="35" spans="1:15" x14ac:dyDescent="0.25">
      <c r="A35" s="41" t="s">
        <v>277</v>
      </c>
      <c r="B35" s="41" t="s">
        <v>264</v>
      </c>
      <c r="C35" s="41" t="s">
        <v>70</v>
      </c>
      <c r="D35" s="42" t="s">
        <v>236</v>
      </c>
      <c r="E35" s="42" t="s">
        <v>257</v>
      </c>
      <c r="F35" s="41" t="s">
        <v>37</v>
      </c>
      <c r="G35" s="41" t="s">
        <v>254</v>
      </c>
      <c r="H35" s="43">
        <v>3</v>
      </c>
      <c r="I35" s="43">
        <v>2</v>
      </c>
      <c r="J35" s="43">
        <v>1</v>
      </c>
      <c r="K35" s="43">
        <v>2</v>
      </c>
      <c r="L35" s="43">
        <v>0</v>
      </c>
      <c r="M35" s="21">
        <f t="shared" si="0"/>
        <v>8</v>
      </c>
      <c r="N35" s="7">
        <f t="shared" si="1"/>
        <v>0.17777777777777778</v>
      </c>
      <c r="O35" s="8" t="s">
        <v>129</v>
      </c>
    </row>
  </sheetData>
  <sortState ref="A4:N35">
    <sortCondition descending="1" ref="N4:N35"/>
  </sortState>
  <mergeCells count="2">
    <mergeCell ref="A3:O3"/>
    <mergeCell ref="A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sqref="A1:P1"/>
    </sheetView>
  </sheetViews>
  <sheetFormatPr defaultRowHeight="15" x14ac:dyDescent="0.25"/>
  <cols>
    <col min="1" max="1" width="13.7109375" customWidth="1"/>
    <col min="2" max="2" width="15" customWidth="1"/>
    <col min="3" max="3" width="20.140625" customWidth="1"/>
    <col min="4" max="4" width="8.42578125" bestFit="1" customWidth="1"/>
    <col min="7" max="7" width="29.85546875" customWidth="1"/>
    <col min="14" max="14" width="12.85546875" bestFit="1" customWidth="1"/>
  </cols>
  <sheetData>
    <row r="1" spans="1:16" ht="23.25" x14ac:dyDescent="0.25">
      <c r="A1" s="56" t="s">
        <v>396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18</v>
      </c>
      <c r="I2" s="25" t="s">
        <v>24</v>
      </c>
      <c r="J2" s="25" t="s">
        <v>25</v>
      </c>
      <c r="K2" s="25" t="s">
        <v>26</v>
      </c>
      <c r="L2" s="22" t="s">
        <v>8</v>
      </c>
      <c r="M2" s="1" t="s">
        <v>9</v>
      </c>
      <c r="N2" s="22" t="s">
        <v>10</v>
      </c>
    </row>
    <row r="3" spans="1:16" ht="15.75" x14ac:dyDescent="0.25">
      <c r="A3" s="60" t="s">
        <v>14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6" x14ac:dyDescent="0.25">
      <c r="A4" s="2" t="s">
        <v>170</v>
      </c>
      <c r="B4" s="2" t="s">
        <v>113</v>
      </c>
      <c r="C4" s="2" t="s">
        <v>171</v>
      </c>
      <c r="D4" s="4" t="s">
        <v>226</v>
      </c>
      <c r="E4" s="5" t="s">
        <v>172</v>
      </c>
      <c r="F4" s="5" t="s">
        <v>37</v>
      </c>
      <c r="G4" s="2" t="s">
        <v>38</v>
      </c>
      <c r="H4" s="6">
        <v>4</v>
      </c>
      <c r="I4" s="6">
        <v>10</v>
      </c>
      <c r="J4" s="6">
        <v>6</v>
      </c>
      <c r="K4" s="6">
        <v>10</v>
      </c>
      <c r="L4" s="21">
        <f t="shared" ref="L4:L28" si="0">SUM(H4:K4)</f>
        <v>30</v>
      </c>
      <c r="M4" s="7">
        <f t="shared" ref="M4:M28" si="1">L4/34</f>
        <v>0.88235294117647056</v>
      </c>
      <c r="N4" s="8" t="s">
        <v>119</v>
      </c>
    </row>
    <row r="5" spans="1:16" x14ac:dyDescent="0.25">
      <c r="A5" s="3" t="s">
        <v>173</v>
      </c>
      <c r="B5" s="3" t="s">
        <v>174</v>
      </c>
      <c r="C5" s="3" t="s">
        <v>115</v>
      </c>
      <c r="D5" s="4" t="s">
        <v>233</v>
      </c>
      <c r="E5" s="5" t="s">
        <v>172</v>
      </c>
      <c r="F5" s="5" t="s">
        <v>37</v>
      </c>
      <c r="G5" s="2" t="s">
        <v>38</v>
      </c>
      <c r="H5" s="11">
        <v>4</v>
      </c>
      <c r="I5" s="11">
        <v>10</v>
      </c>
      <c r="J5" s="11">
        <v>6</v>
      </c>
      <c r="K5" s="11">
        <v>7</v>
      </c>
      <c r="L5" s="21">
        <f t="shared" si="0"/>
        <v>27</v>
      </c>
      <c r="M5" s="7">
        <f t="shared" si="1"/>
        <v>0.79411764705882348</v>
      </c>
      <c r="N5" s="8" t="s">
        <v>120</v>
      </c>
    </row>
    <row r="6" spans="1:16" x14ac:dyDescent="0.25">
      <c r="A6" s="2" t="s">
        <v>175</v>
      </c>
      <c r="B6" s="2" t="s">
        <v>176</v>
      </c>
      <c r="C6" s="2" t="s">
        <v>177</v>
      </c>
      <c r="D6" s="4" t="s">
        <v>249</v>
      </c>
      <c r="E6" s="5" t="s">
        <v>172</v>
      </c>
      <c r="F6" s="5" t="s">
        <v>37</v>
      </c>
      <c r="G6" s="2" t="s">
        <v>38</v>
      </c>
      <c r="H6" s="6">
        <v>4</v>
      </c>
      <c r="I6" s="6">
        <v>6</v>
      </c>
      <c r="J6" s="6">
        <v>6</v>
      </c>
      <c r="K6" s="6">
        <v>6</v>
      </c>
      <c r="L6" s="21">
        <f t="shared" si="0"/>
        <v>22</v>
      </c>
      <c r="M6" s="7">
        <f t="shared" si="1"/>
        <v>0.6470588235294118</v>
      </c>
      <c r="N6" s="8" t="s">
        <v>120</v>
      </c>
    </row>
    <row r="7" spans="1:16" x14ac:dyDescent="0.25">
      <c r="A7" s="2" t="s">
        <v>178</v>
      </c>
      <c r="B7" s="2" t="s">
        <v>179</v>
      </c>
      <c r="C7" s="2" t="s">
        <v>180</v>
      </c>
      <c r="D7" s="4" t="s">
        <v>229</v>
      </c>
      <c r="E7" s="5" t="s">
        <v>172</v>
      </c>
      <c r="F7" s="5" t="s">
        <v>37</v>
      </c>
      <c r="G7" s="2" t="s">
        <v>38</v>
      </c>
      <c r="H7" s="6">
        <v>3</v>
      </c>
      <c r="I7" s="6">
        <v>4</v>
      </c>
      <c r="J7" s="6">
        <v>6</v>
      </c>
      <c r="K7" s="6">
        <v>8</v>
      </c>
      <c r="L7" s="21">
        <f t="shared" si="0"/>
        <v>21</v>
      </c>
      <c r="M7" s="7">
        <f t="shared" si="1"/>
        <v>0.61764705882352944</v>
      </c>
      <c r="N7" s="8" t="s">
        <v>120</v>
      </c>
    </row>
    <row r="8" spans="1:16" x14ac:dyDescent="0.25">
      <c r="A8" s="3" t="s">
        <v>181</v>
      </c>
      <c r="B8" s="3" t="s">
        <v>182</v>
      </c>
      <c r="C8" s="3" t="s">
        <v>183</v>
      </c>
      <c r="D8" s="4" t="s">
        <v>235</v>
      </c>
      <c r="E8" s="5" t="s">
        <v>172</v>
      </c>
      <c r="F8" s="5" t="s">
        <v>37</v>
      </c>
      <c r="G8" s="2" t="s">
        <v>38</v>
      </c>
      <c r="H8" s="11">
        <v>4</v>
      </c>
      <c r="I8" s="11">
        <v>1</v>
      </c>
      <c r="J8" s="11">
        <v>2</v>
      </c>
      <c r="K8" s="11">
        <v>10</v>
      </c>
      <c r="L8" s="21">
        <f t="shared" si="0"/>
        <v>17</v>
      </c>
      <c r="M8" s="7">
        <f t="shared" si="1"/>
        <v>0.5</v>
      </c>
      <c r="N8" s="8" t="s">
        <v>120</v>
      </c>
    </row>
    <row r="9" spans="1:16" x14ac:dyDescent="0.25">
      <c r="A9" s="3" t="s">
        <v>184</v>
      </c>
      <c r="B9" s="3" t="s">
        <v>77</v>
      </c>
      <c r="C9" s="3" t="s">
        <v>115</v>
      </c>
      <c r="D9" s="4" t="s">
        <v>230</v>
      </c>
      <c r="E9" s="5" t="s">
        <v>172</v>
      </c>
      <c r="F9" s="5" t="s">
        <v>37</v>
      </c>
      <c r="G9" s="2" t="s">
        <v>38</v>
      </c>
      <c r="H9" s="11">
        <v>3</v>
      </c>
      <c r="I9" s="11">
        <v>2</v>
      </c>
      <c r="J9" s="11">
        <v>2</v>
      </c>
      <c r="K9" s="11">
        <v>10</v>
      </c>
      <c r="L9" s="21">
        <f t="shared" si="0"/>
        <v>17</v>
      </c>
      <c r="M9" s="7">
        <f t="shared" si="1"/>
        <v>0.5</v>
      </c>
      <c r="N9" s="8" t="s">
        <v>120</v>
      </c>
    </row>
    <row r="10" spans="1:16" x14ac:dyDescent="0.25">
      <c r="A10" s="3" t="s">
        <v>186</v>
      </c>
      <c r="B10" s="3" t="s">
        <v>187</v>
      </c>
      <c r="C10" s="3" t="s">
        <v>188</v>
      </c>
      <c r="D10" s="4" t="s">
        <v>224</v>
      </c>
      <c r="E10" s="5" t="s">
        <v>172</v>
      </c>
      <c r="F10" s="5" t="s">
        <v>37</v>
      </c>
      <c r="G10" s="2" t="s">
        <v>38</v>
      </c>
      <c r="H10" s="11">
        <v>3</v>
      </c>
      <c r="I10" s="11">
        <v>2</v>
      </c>
      <c r="J10" s="11">
        <v>4</v>
      </c>
      <c r="K10" s="11">
        <v>6</v>
      </c>
      <c r="L10" s="21">
        <f t="shared" si="0"/>
        <v>15</v>
      </c>
      <c r="M10" s="7">
        <f t="shared" si="1"/>
        <v>0.44117647058823528</v>
      </c>
      <c r="N10" s="8" t="s">
        <v>44</v>
      </c>
    </row>
    <row r="11" spans="1:16" x14ac:dyDescent="0.25">
      <c r="A11" s="12" t="s">
        <v>189</v>
      </c>
      <c r="B11" s="10" t="s">
        <v>137</v>
      </c>
      <c r="C11" s="10" t="s">
        <v>190</v>
      </c>
      <c r="D11" s="4" t="s">
        <v>243</v>
      </c>
      <c r="E11" s="5" t="s">
        <v>172</v>
      </c>
      <c r="F11" s="5" t="s">
        <v>37</v>
      </c>
      <c r="G11" s="2" t="s">
        <v>38</v>
      </c>
      <c r="H11" s="35">
        <v>3</v>
      </c>
      <c r="I11" s="35">
        <v>2</v>
      </c>
      <c r="J11" s="35">
        <v>4</v>
      </c>
      <c r="K11" s="35">
        <v>6</v>
      </c>
      <c r="L11" s="21">
        <f t="shared" si="0"/>
        <v>15</v>
      </c>
      <c r="M11" s="7">
        <f t="shared" si="1"/>
        <v>0.44117647058823528</v>
      </c>
      <c r="N11" s="8" t="s">
        <v>44</v>
      </c>
    </row>
    <row r="12" spans="1:16" x14ac:dyDescent="0.25">
      <c r="A12" s="2" t="s">
        <v>191</v>
      </c>
      <c r="B12" s="2" t="s">
        <v>93</v>
      </c>
      <c r="C12" s="2" t="s">
        <v>42</v>
      </c>
      <c r="D12" s="4" t="s">
        <v>242</v>
      </c>
      <c r="E12" s="5" t="s">
        <v>172</v>
      </c>
      <c r="F12" s="5" t="s">
        <v>37</v>
      </c>
      <c r="G12" s="2" t="s">
        <v>38</v>
      </c>
      <c r="H12" s="37">
        <v>4</v>
      </c>
      <c r="I12" s="37">
        <v>0</v>
      </c>
      <c r="J12" s="37">
        <v>1</v>
      </c>
      <c r="K12" s="37">
        <v>10</v>
      </c>
      <c r="L12" s="21">
        <f t="shared" si="0"/>
        <v>15</v>
      </c>
      <c r="M12" s="7">
        <f t="shared" si="1"/>
        <v>0.44117647058823528</v>
      </c>
      <c r="N12" s="8" t="s">
        <v>44</v>
      </c>
    </row>
    <row r="13" spans="1:16" x14ac:dyDescent="0.25">
      <c r="A13" s="3" t="s">
        <v>192</v>
      </c>
      <c r="B13" s="3" t="s">
        <v>193</v>
      </c>
      <c r="C13" s="3" t="s">
        <v>194</v>
      </c>
      <c r="D13" s="4" t="s">
        <v>227</v>
      </c>
      <c r="E13" s="5" t="s">
        <v>172</v>
      </c>
      <c r="F13" s="5" t="s">
        <v>37</v>
      </c>
      <c r="G13" s="2" t="s">
        <v>38</v>
      </c>
      <c r="H13" s="35">
        <v>3</v>
      </c>
      <c r="I13" s="35">
        <v>3</v>
      </c>
      <c r="J13" s="35">
        <v>0</v>
      </c>
      <c r="K13" s="35">
        <v>9</v>
      </c>
      <c r="L13" s="21">
        <f t="shared" si="0"/>
        <v>15</v>
      </c>
      <c r="M13" s="7">
        <f t="shared" si="1"/>
        <v>0.44117647058823528</v>
      </c>
      <c r="N13" s="8" t="s">
        <v>44</v>
      </c>
    </row>
    <row r="14" spans="1:16" x14ac:dyDescent="0.25">
      <c r="A14" s="14" t="s">
        <v>313</v>
      </c>
      <c r="B14" s="14" t="s">
        <v>314</v>
      </c>
      <c r="C14" s="14" t="s">
        <v>165</v>
      </c>
      <c r="D14" s="15" t="s">
        <v>234</v>
      </c>
      <c r="E14" s="16" t="s">
        <v>309</v>
      </c>
      <c r="F14" s="16" t="s">
        <v>37</v>
      </c>
      <c r="G14" s="17" t="s">
        <v>254</v>
      </c>
      <c r="H14" s="18">
        <v>5</v>
      </c>
      <c r="I14" s="18">
        <v>4</v>
      </c>
      <c r="J14" s="18">
        <v>2</v>
      </c>
      <c r="K14" s="18">
        <v>4</v>
      </c>
      <c r="L14" s="21">
        <f t="shared" si="0"/>
        <v>15</v>
      </c>
      <c r="M14" s="7">
        <f t="shared" si="1"/>
        <v>0.44117647058823528</v>
      </c>
      <c r="N14" s="8" t="s">
        <v>44</v>
      </c>
    </row>
    <row r="15" spans="1:16" x14ac:dyDescent="0.25">
      <c r="A15" s="12" t="s">
        <v>195</v>
      </c>
      <c r="B15" s="10" t="s">
        <v>196</v>
      </c>
      <c r="C15" s="10" t="s">
        <v>197</v>
      </c>
      <c r="D15" s="4" t="s">
        <v>241</v>
      </c>
      <c r="E15" s="5" t="s">
        <v>172</v>
      </c>
      <c r="F15" s="5" t="s">
        <v>37</v>
      </c>
      <c r="G15" s="2" t="s">
        <v>38</v>
      </c>
      <c r="H15" s="35">
        <v>4</v>
      </c>
      <c r="I15" s="35">
        <v>0</v>
      </c>
      <c r="J15" s="35">
        <v>4</v>
      </c>
      <c r="K15" s="35">
        <v>6</v>
      </c>
      <c r="L15" s="21">
        <f t="shared" si="0"/>
        <v>14</v>
      </c>
      <c r="M15" s="7">
        <f t="shared" si="1"/>
        <v>0.41176470588235292</v>
      </c>
      <c r="N15" s="8" t="s">
        <v>44</v>
      </c>
    </row>
    <row r="16" spans="1:16" x14ac:dyDescent="0.25">
      <c r="A16" s="3" t="s">
        <v>310</v>
      </c>
      <c r="B16" s="3" t="s">
        <v>311</v>
      </c>
      <c r="C16" s="3" t="s">
        <v>67</v>
      </c>
      <c r="D16" s="9" t="s">
        <v>228</v>
      </c>
      <c r="E16" s="20" t="s">
        <v>309</v>
      </c>
      <c r="F16" s="9" t="s">
        <v>37</v>
      </c>
      <c r="G16" s="10" t="s">
        <v>254</v>
      </c>
      <c r="H16" s="11">
        <v>4</v>
      </c>
      <c r="I16" s="11">
        <v>4</v>
      </c>
      <c r="J16" s="11">
        <v>3</v>
      </c>
      <c r="K16" s="11">
        <v>3</v>
      </c>
      <c r="L16" s="21">
        <f t="shared" si="0"/>
        <v>14</v>
      </c>
      <c r="M16" s="7">
        <f t="shared" si="1"/>
        <v>0.41176470588235292</v>
      </c>
      <c r="N16" s="8" t="s">
        <v>44</v>
      </c>
    </row>
    <row r="17" spans="1:14" x14ac:dyDescent="0.25">
      <c r="A17" s="14" t="s">
        <v>139</v>
      </c>
      <c r="B17" s="14" t="s">
        <v>133</v>
      </c>
      <c r="C17" s="14" t="s">
        <v>110</v>
      </c>
      <c r="D17" s="15" t="s">
        <v>250</v>
      </c>
      <c r="E17" s="16" t="s">
        <v>309</v>
      </c>
      <c r="F17" s="16" t="s">
        <v>37</v>
      </c>
      <c r="G17" s="17" t="s">
        <v>254</v>
      </c>
      <c r="H17" s="18">
        <v>4</v>
      </c>
      <c r="I17" s="18">
        <v>4</v>
      </c>
      <c r="J17" s="18">
        <v>3</v>
      </c>
      <c r="K17" s="18">
        <v>3</v>
      </c>
      <c r="L17" s="21">
        <f t="shared" si="0"/>
        <v>14</v>
      </c>
      <c r="M17" s="7">
        <f t="shared" si="1"/>
        <v>0.41176470588235292</v>
      </c>
      <c r="N17" s="8" t="s">
        <v>44</v>
      </c>
    </row>
    <row r="18" spans="1:14" x14ac:dyDescent="0.25">
      <c r="A18" s="14" t="s">
        <v>105</v>
      </c>
      <c r="B18" s="14" t="s">
        <v>273</v>
      </c>
      <c r="C18" s="14" t="s">
        <v>107</v>
      </c>
      <c r="D18" s="15" t="s">
        <v>232</v>
      </c>
      <c r="E18" s="16" t="s">
        <v>309</v>
      </c>
      <c r="F18" s="16" t="s">
        <v>37</v>
      </c>
      <c r="G18" s="17" t="s">
        <v>254</v>
      </c>
      <c r="H18" s="18">
        <v>5</v>
      </c>
      <c r="I18" s="18">
        <v>2</v>
      </c>
      <c r="J18" s="18">
        <v>3</v>
      </c>
      <c r="K18" s="18">
        <v>4</v>
      </c>
      <c r="L18" s="21">
        <f t="shared" si="0"/>
        <v>14</v>
      </c>
      <c r="M18" s="7">
        <f t="shared" si="1"/>
        <v>0.41176470588235292</v>
      </c>
      <c r="N18" s="8" t="s">
        <v>44</v>
      </c>
    </row>
    <row r="19" spans="1:14" x14ac:dyDescent="0.25">
      <c r="A19" s="14" t="s">
        <v>322</v>
      </c>
      <c r="B19" s="14" t="s">
        <v>323</v>
      </c>
      <c r="C19" s="14" t="s">
        <v>223</v>
      </c>
      <c r="D19" s="15" t="s">
        <v>248</v>
      </c>
      <c r="E19" s="16" t="s">
        <v>309</v>
      </c>
      <c r="F19" s="16" t="s">
        <v>37</v>
      </c>
      <c r="G19" s="17" t="s">
        <v>254</v>
      </c>
      <c r="H19" s="18">
        <v>3</v>
      </c>
      <c r="I19" s="18">
        <v>4</v>
      </c>
      <c r="J19" s="18">
        <v>2</v>
      </c>
      <c r="K19" s="18">
        <v>4</v>
      </c>
      <c r="L19" s="21">
        <f t="shared" si="0"/>
        <v>13</v>
      </c>
      <c r="M19" s="7">
        <f t="shared" si="1"/>
        <v>0.38235294117647056</v>
      </c>
      <c r="N19" s="8" t="s">
        <v>129</v>
      </c>
    </row>
    <row r="20" spans="1:14" x14ac:dyDescent="0.25">
      <c r="A20" s="14" t="s">
        <v>198</v>
      </c>
      <c r="B20" s="14" t="s">
        <v>199</v>
      </c>
      <c r="C20" s="14" t="s">
        <v>200</v>
      </c>
      <c r="D20" s="4" t="s">
        <v>225</v>
      </c>
      <c r="E20" s="5" t="s">
        <v>172</v>
      </c>
      <c r="F20" s="5" t="s">
        <v>37</v>
      </c>
      <c r="G20" s="2" t="s">
        <v>38</v>
      </c>
      <c r="H20" s="36">
        <v>4</v>
      </c>
      <c r="I20" s="36">
        <v>1</v>
      </c>
      <c r="J20" s="36">
        <v>2</v>
      </c>
      <c r="K20" s="36">
        <v>5</v>
      </c>
      <c r="L20" s="21">
        <f t="shared" si="0"/>
        <v>12</v>
      </c>
      <c r="M20" s="7">
        <f t="shared" si="1"/>
        <v>0.35294117647058826</v>
      </c>
      <c r="N20" s="8" t="s">
        <v>129</v>
      </c>
    </row>
    <row r="21" spans="1:14" x14ac:dyDescent="0.25">
      <c r="A21" s="3" t="s">
        <v>201</v>
      </c>
      <c r="B21" s="3" t="s">
        <v>202</v>
      </c>
      <c r="C21" s="3" t="s">
        <v>203</v>
      </c>
      <c r="D21" s="4" t="s">
        <v>240</v>
      </c>
      <c r="E21" s="5" t="s">
        <v>172</v>
      </c>
      <c r="F21" s="5" t="s">
        <v>37</v>
      </c>
      <c r="G21" s="2" t="s">
        <v>38</v>
      </c>
      <c r="H21" s="35">
        <v>3</v>
      </c>
      <c r="I21" s="35">
        <v>0</v>
      </c>
      <c r="J21" s="35">
        <v>2</v>
      </c>
      <c r="K21" s="35">
        <v>6</v>
      </c>
      <c r="L21" s="21">
        <f t="shared" si="0"/>
        <v>11</v>
      </c>
      <c r="M21" s="7">
        <f t="shared" si="1"/>
        <v>0.3235294117647059</v>
      </c>
      <c r="N21" s="8" t="s">
        <v>129</v>
      </c>
    </row>
    <row r="22" spans="1:14" x14ac:dyDescent="0.25">
      <c r="A22" s="12" t="s">
        <v>185</v>
      </c>
      <c r="B22" s="10" t="s">
        <v>149</v>
      </c>
      <c r="C22" s="10" t="s">
        <v>115</v>
      </c>
      <c r="D22" s="4" t="s">
        <v>226</v>
      </c>
      <c r="E22" s="5" t="s">
        <v>172</v>
      </c>
      <c r="F22" s="5" t="s">
        <v>37</v>
      </c>
      <c r="G22" s="2" t="s">
        <v>38</v>
      </c>
      <c r="H22" s="35">
        <v>2</v>
      </c>
      <c r="I22" s="35">
        <v>2</v>
      </c>
      <c r="J22" s="35">
        <v>1</v>
      </c>
      <c r="K22" s="35">
        <v>6</v>
      </c>
      <c r="L22" s="21">
        <f t="shared" si="0"/>
        <v>11</v>
      </c>
      <c r="M22" s="7">
        <f t="shared" si="1"/>
        <v>0.3235294117647059</v>
      </c>
      <c r="N22" s="8" t="s">
        <v>129</v>
      </c>
    </row>
    <row r="23" spans="1:14" x14ac:dyDescent="0.25">
      <c r="A23" s="19" t="s">
        <v>204</v>
      </c>
      <c r="B23" s="3" t="s">
        <v>157</v>
      </c>
      <c r="C23" s="3" t="s">
        <v>42</v>
      </c>
      <c r="D23" s="4" t="s">
        <v>239</v>
      </c>
      <c r="E23" s="5" t="s">
        <v>172</v>
      </c>
      <c r="F23" s="5" t="s">
        <v>37</v>
      </c>
      <c r="G23" s="2" t="s">
        <v>38</v>
      </c>
      <c r="H23" s="35">
        <v>3</v>
      </c>
      <c r="I23" s="35">
        <v>8</v>
      </c>
      <c r="J23" s="35">
        <v>0</v>
      </c>
      <c r="K23" s="35">
        <v>0</v>
      </c>
      <c r="L23" s="21">
        <f t="shared" si="0"/>
        <v>11</v>
      </c>
      <c r="M23" s="7">
        <f t="shared" si="1"/>
        <v>0.3235294117647059</v>
      </c>
      <c r="N23" s="8" t="s">
        <v>129</v>
      </c>
    </row>
    <row r="24" spans="1:14" x14ac:dyDescent="0.25">
      <c r="A24" s="14" t="s">
        <v>317</v>
      </c>
      <c r="B24" s="14" t="s">
        <v>318</v>
      </c>
      <c r="C24" s="14" t="s">
        <v>286</v>
      </c>
      <c r="D24" s="15" t="s">
        <v>231</v>
      </c>
      <c r="E24" s="16" t="s">
        <v>309</v>
      </c>
      <c r="F24" s="16" t="s">
        <v>37</v>
      </c>
      <c r="G24" s="17" t="s">
        <v>254</v>
      </c>
      <c r="H24" s="18">
        <v>4</v>
      </c>
      <c r="I24" s="18">
        <v>2</v>
      </c>
      <c r="J24" s="18">
        <v>2</v>
      </c>
      <c r="K24" s="18">
        <v>2</v>
      </c>
      <c r="L24" s="21">
        <f t="shared" si="0"/>
        <v>10</v>
      </c>
      <c r="M24" s="7">
        <f t="shared" si="1"/>
        <v>0.29411764705882354</v>
      </c>
      <c r="N24" s="8" t="s">
        <v>129</v>
      </c>
    </row>
    <row r="25" spans="1:14" x14ac:dyDescent="0.25">
      <c r="A25" s="14" t="s">
        <v>319</v>
      </c>
      <c r="B25" s="14" t="s">
        <v>320</v>
      </c>
      <c r="C25" s="14" t="s">
        <v>321</v>
      </c>
      <c r="D25" s="15" t="s">
        <v>244</v>
      </c>
      <c r="E25" s="16" t="s">
        <v>309</v>
      </c>
      <c r="F25" s="16" t="s">
        <v>37</v>
      </c>
      <c r="G25" s="17" t="s">
        <v>254</v>
      </c>
      <c r="H25" s="18">
        <v>3</v>
      </c>
      <c r="I25" s="18">
        <v>3</v>
      </c>
      <c r="J25" s="18">
        <v>1</v>
      </c>
      <c r="K25" s="18">
        <v>3</v>
      </c>
      <c r="L25" s="21">
        <f t="shared" si="0"/>
        <v>10</v>
      </c>
      <c r="M25" s="7">
        <f t="shared" si="1"/>
        <v>0.29411764705882354</v>
      </c>
      <c r="N25" s="8" t="s">
        <v>129</v>
      </c>
    </row>
    <row r="26" spans="1:14" x14ac:dyDescent="0.25">
      <c r="A26" s="19" t="s">
        <v>307</v>
      </c>
      <c r="B26" s="3" t="s">
        <v>308</v>
      </c>
      <c r="C26" s="3" t="s">
        <v>67</v>
      </c>
      <c r="D26" s="9" t="s">
        <v>247</v>
      </c>
      <c r="E26" s="9" t="s">
        <v>309</v>
      </c>
      <c r="F26" s="9" t="s">
        <v>37</v>
      </c>
      <c r="G26" s="10" t="s">
        <v>254</v>
      </c>
      <c r="H26" s="11">
        <v>4</v>
      </c>
      <c r="I26" s="11">
        <v>0</v>
      </c>
      <c r="J26" s="11">
        <v>2</v>
      </c>
      <c r="K26" s="11">
        <v>2</v>
      </c>
      <c r="L26" s="21">
        <f t="shared" si="0"/>
        <v>8</v>
      </c>
      <c r="M26" s="7">
        <f t="shared" si="1"/>
        <v>0.23529411764705882</v>
      </c>
      <c r="N26" s="8" t="s">
        <v>129</v>
      </c>
    </row>
    <row r="27" spans="1:14" x14ac:dyDescent="0.25">
      <c r="A27" s="3" t="s">
        <v>312</v>
      </c>
      <c r="B27" s="3" t="s">
        <v>60</v>
      </c>
      <c r="C27" s="3" t="s">
        <v>94</v>
      </c>
      <c r="D27" s="9" t="s">
        <v>246</v>
      </c>
      <c r="E27" s="20" t="s">
        <v>309</v>
      </c>
      <c r="F27" s="20" t="s">
        <v>37</v>
      </c>
      <c r="G27" s="10" t="s">
        <v>254</v>
      </c>
      <c r="H27" s="11">
        <v>3</v>
      </c>
      <c r="I27" s="11">
        <v>2</v>
      </c>
      <c r="J27" s="11">
        <v>1</v>
      </c>
      <c r="K27" s="11">
        <v>2</v>
      </c>
      <c r="L27" s="21">
        <f t="shared" si="0"/>
        <v>8</v>
      </c>
      <c r="M27" s="7">
        <f t="shared" si="1"/>
        <v>0.23529411764705882</v>
      </c>
      <c r="N27" s="8" t="s">
        <v>129</v>
      </c>
    </row>
    <row r="28" spans="1:14" x14ac:dyDescent="0.25">
      <c r="A28" s="14" t="s">
        <v>315</v>
      </c>
      <c r="B28" s="14" t="s">
        <v>106</v>
      </c>
      <c r="C28" s="14" t="s">
        <v>316</v>
      </c>
      <c r="D28" s="15" t="s">
        <v>245</v>
      </c>
      <c r="E28" s="16" t="s">
        <v>309</v>
      </c>
      <c r="F28" s="16" t="s">
        <v>37</v>
      </c>
      <c r="G28" s="17" t="s">
        <v>254</v>
      </c>
      <c r="H28" s="18">
        <v>3</v>
      </c>
      <c r="I28" s="18">
        <v>0</v>
      </c>
      <c r="J28" s="18">
        <v>0</v>
      </c>
      <c r="K28" s="18">
        <v>2</v>
      </c>
      <c r="L28" s="21">
        <f t="shared" si="0"/>
        <v>5</v>
      </c>
      <c r="M28" s="7">
        <f t="shared" si="1"/>
        <v>0.14705882352941177</v>
      </c>
      <c r="N28" s="8" t="s">
        <v>129</v>
      </c>
    </row>
    <row r="29" spans="1:14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21">
        <f t="shared" ref="L29:L33" si="2">SUM(H29:K29)</f>
        <v>0</v>
      </c>
      <c r="M29" s="7">
        <f t="shared" ref="M29:M33" si="3">L29/34</f>
        <v>0</v>
      </c>
      <c r="N29" s="8"/>
    </row>
    <row r="30" spans="1:14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21">
        <f t="shared" si="2"/>
        <v>0</v>
      </c>
      <c r="M30" s="7">
        <f t="shared" si="3"/>
        <v>0</v>
      </c>
      <c r="N30" s="8"/>
    </row>
    <row r="31" spans="1:14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21">
        <f t="shared" si="2"/>
        <v>0</v>
      </c>
      <c r="M31" s="7">
        <f t="shared" si="3"/>
        <v>0</v>
      </c>
      <c r="N31" s="8"/>
    </row>
    <row r="32" spans="1:14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21">
        <f t="shared" si="2"/>
        <v>0</v>
      </c>
      <c r="M32" s="7">
        <f t="shared" si="3"/>
        <v>0</v>
      </c>
      <c r="N32" s="8"/>
    </row>
    <row r="33" spans="1:14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21">
        <f t="shared" si="2"/>
        <v>0</v>
      </c>
      <c r="M33" s="7">
        <f t="shared" si="3"/>
        <v>0</v>
      </c>
      <c r="N33" s="8"/>
    </row>
  </sheetData>
  <sortState ref="A4:M28">
    <sortCondition descending="1" ref="M4:M28"/>
  </sortState>
  <mergeCells count="2">
    <mergeCell ref="A3:N3"/>
    <mergeCell ref="A1: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sqref="A1:P1"/>
    </sheetView>
  </sheetViews>
  <sheetFormatPr defaultRowHeight="15" x14ac:dyDescent="0.25"/>
  <cols>
    <col min="1" max="1" width="22.140625" customWidth="1"/>
    <col min="2" max="2" width="15" customWidth="1"/>
    <col min="3" max="3" width="20.140625" customWidth="1"/>
    <col min="4" max="4" width="8.42578125" bestFit="1" customWidth="1"/>
    <col min="7" max="7" width="32.140625" customWidth="1"/>
    <col min="15" max="15" width="12.85546875" bestFit="1" customWidth="1"/>
  </cols>
  <sheetData>
    <row r="1" spans="1:16" ht="23.25" x14ac:dyDescent="0.25">
      <c r="A1" s="56" t="s">
        <v>396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18</v>
      </c>
      <c r="I2" s="25" t="s">
        <v>24</v>
      </c>
      <c r="J2" s="25" t="s">
        <v>25</v>
      </c>
      <c r="K2" s="25" t="s">
        <v>26</v>
      </c>
      <c r="L2" s="25" t="s">
        <v>27</v>
      </c>
      <c r="M2" s="23" t="s">
        <v>8</v>
      </c>
      <c r="N2" s="1" t="s">
        <v>9</v>
      </c>
      <c r="O2" s="23" t="s">
        <v>10</v>
      </c>
    </row>
    <row r="3" spans="1:16" ht="15.75" x14ac:dyDescent="0.25">
      <c r="A3" s="60" t="s">
        <v>15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6" ht="16.5" customHeight="1" x14ac:dyDescent="0.25">
      <c r="A4" s="2" t="s">
        <v>327</v>
      </c>
      <c r="B4" s="3" t="s">
        <v>82</v>
      </c>
      <c r="C4" s="3" t="s">
        <v>128</v>
      </c>
      <c r="D4" s="9" t="s">
        <v>227</v>
      </c>
      <c r="E4" s="9" t="s">
        <v>328</v>
      </c>
      <c r="F4" s="9" t="s">
        <v>37</v>
      </c>
      <c r="G4" s="10" t="s">
        <v>254</v>
      </c>
      <c r="H4" s="35">
        <v>4</v>
      </c>
      <c r="I4" s="35">
        <v>2</v>
      </c>
      <c r="J4" s="35">
        <v>4</v>
      </c>
      <c r="K4" s="35">
        <v>0</v>
      </c>
      <c r="L4" s="35">
        <v>4</v>
      </c>
      <c r="M4" s="21">
        <f t="shared" ref="M4:M33" si="0">SUM(H4:L4)</f>
        <v>14</v>
      </c>
      <c r="N4" s="7">
        <f t="shared" ref="N4:N33" si="1">M4/32</f>
        <v>0.4375</v>
      </c>
      <c r="O4" s="8" t="s">
        <v>129</v>
      </c>
    </row>
    <row r="5" spans="1:16" x14ac:dyDescent="0.25">
      <c r="A5" s="3" t="s">
        <v>329</v>
      </c>
      <c r="B5" s="2" t="s">
        <v>331</v>
      </c>
      <c r="C5" s="2" t="s">
        <v>177</v>
      </c>
      <c r="D5" s="4" t="s">
        <v>231</v>
      </c>
      <c r="E5" s="5" t="s">
        <v>328</v>
      </c>
      <c r="F5" s="5" t="s">
        <v>37</v>
      </c>
      <c r="G5" s="2" t="s">
        <v>254</v>
      </c>
      <c r="H5" s="37">
        <v>5</v>
      </c>
      <c r="I5" s="37">
        <v>2</v>
      </c>
      <c r="J5" s="37">
        <v>3</v>
      </c>
      <c r="K5" s="37">
        <v>0</v>
      </c>
      <c r="L5" s="37">
        <v>4</v>
      </c>
      <c r="M5" s="21">
        <f t="shared" si="0"/>
        <v>14</v>
      </c>
      <c r="N5" s="7">
        <f t="shared" si="1"/>
        <v>0.4375</v>
      </c>
      <c r="O5" s="8" t="s">
        <v>129</v>
      </c>
    </row>
    <row r="6" spans="1:16" ht="13.5" customHeight="1" x14ac:dyDescent="0.25">
      <c r="A6" s="2" t="s">
        <v>330</v>
      </c>
      <c r="B6" s="2" t="s">
        <v>333</v>
      </c>
      <c r="C6" s="2" t="s">
        <v>171</v>
      </c>
      <c r="D6" s="4" t="s">
        <v>234</v>
      </c>
      <c r="E6" s="5" t="s">
        <v>328</v>
      </c>
      <c r="F6" s="5" t="s">
        <v>37</v>
      </c>
      <c r="G6" s="2" t="s">
        <v>254</v>
      </c>
      <c r="H6" s="37">
        <v>3</v>
      </c>
      <c r="I6" s="37">
        <v>3</v>
      </c>
      <c r="J6" s="37">
        <v>4</v>
      </c>
      <c r="K6" s="37">
        <v>0</v>
      </c>
      <c r="L6" s="37">
        <v>4</v>
      </c>
      <c r="M6" s="21">
        <f t="shared" si="0"/>
        <v>14</v>
      </c>
      <c r="N6" s="7">
        <f t="shared" si="1"/>
        <v>0.4375</v>
      </c>
      <c r="O6" s="8" t="s">
        <v>129</v>
      </c>
    </row>
    <row r="7" spans="1:16" ht="12.95" customHeight="1" x14ac:dyDescent="0.25">
      <c r="A7" s="2" t="s">
        <v>332</v>
      </c>
      <c r="B7" s="3" t="s">
        <v>335</v>
      </c>
      <c r="C7" s="3" t="s">
        <v>190</v>
      </c>
      <c r="D7" s="9" t="s">
        <v>248</v>
      </c>
      <c r="E7" s="9" t="s">
        <v>336</v>
      </c>
      <c r="F7" s="9" t="s">
        <v>37</v>
      </c>
      <c r="G7" s="10" t="s">
        <v>254</v>
      </c>
      <c r="H7" s="35">
        <v>3</v>
      </c>
      <c r="I7" s="35">
        <v>3</v>
      </c>
      <c r="J7" s="35">
        <v>4</v>
      </c>
      <c r="K7" s="35">
        <v>0</v>
      </c>
      <c r="L7" s="35">
        <v>4</v>
      </c>
      <c r="M7" s="21">
        <f t="shared" si="0"/>
        <v>14</v>
      </c>
      <c r="N7" s="7">
        <f t="shared" si="1"/>
        <v>0.4375</v>
      </c>
      <c r="O7" s="8" t="s">
        <v>129</v>
      </c>
    </row>
    <row r="8" spans="1:16" x14ac:dyDescent="0.25">
      <c r="A8" s="3" t="s">
        <v>334</v>
      </c>
      <c r="B8" s="3" t="s">
        <v>46</v>
      </c>
      <c r="C8" s="3" t="s">
        <v>64</v>
      </c>
      <c r="D8" s="9" t="s">
        <v>247</v>
      </c>
      <c r="E8" s="9" t="s">
        <v>336</v>
      </c>
      <c r="F8" s="9" t="s">
        <v>37</v>
      </c>
      <c r="G8" s="10" t="s">
        <v>254</v>
      </c>
      <c r="H8" s="35">
        <v>3</v>
      </c>
      <c r="I8" s="35">
        <v>4</v>
      </c>
      <c r="J8" s="35">
        <v>4</v>
      </c>
      <c r="K8" s="35">
        <v>0</v>
      </c>
      <c r="L8" s="35">
        <v>3</v>
      </c>
      <c r="M8" s="21">
        <f t="shared" si="0"/>
        <v>14</v>
      </c>
      <c r="N8" s="7">
        <f t="shared" si="1"/>
        <v>0.4375</v>
      </c>
      <c r="O8" s="8" t="s">
        <v>129</v>
      </c>
    </row>
    <row r="9" spans="1:16" x14ac:dyDescent="0.25">
      <c r="A9" s="3" t="s">
        <v>337</v>
      </c>
      <c r="B9" s="3" t="s">
        <v>157</v>
      </c>
      <c r="C9" s="3" t="s">
        <v>42</v>
      </c>
      <c r="D9" s="9" t="s">
        <v>245</v>
      </c>
      <c r="E9" s="9" t="s">
        <v>336</v>
      </c>
      <c r="F9" s="9" t="s">
        <v>37</v>
      </c>
      <c r="G9" s="10" t="s">
        <v>254</v>
      </c>
      <c r="H9" s="35">
        <v>5</v>
      </c>
      <c r="I9" s="35">
        <v>3</v>
      </c>
      <c r="J9" s="35">
        <v>4</v>
      </c>
      <c r="K9" s="35">
        <v>0</v>
      </c>
      <c r="L9" s="35">
        <v>2</v>
      </c>
      <c r="M9" s="21">
        <f t="shared" si="0"/>
        <v>14</v>
      </c>
      <c r="N9" s="7">
        <f t="shared" si="1"/>
        <v>0.4375</v>
      </c>
      <c r="O9" s="8" t="s">
        <v>129</v>
      </c>
    </row>
    <row r="10" spans="1:16" x14ac:dyDescent="0.25">
      <c r="A10" s="3" t="s">
        <v>338</v>
      </c>
      <c r="B10" s="10" t="s">
        <v>340</v>
      </c>
      <c r="C10" s="10" t="s">
        <v>67</v>
      </c>
      <c r="D10" s="9" t="s">
        <v>244</v>
      </c>
      <c r="E10" s="9" t="s">
        <v>336</v>
      </c>
      <c r="F10" s="9" t="s">
        <v>37</v>
      </c>
      <c r="G10" s="3" t="s">
        <v>254</v>
      </c>
      <c r="H10" s="35">
        <v>3</v>
      </c>
      <c r="I10" s="35">
        <v>4</v>
      </c>
      <c r="J10" s="35">
        <v>4</v>
      </c>
      <c r="K10" s="35">
        <v>0</v>
      </c>
      <c r="L10" s="35">
        <v>3</v>
      </c>
      <c r="M10" s="21">
        <f t="shared" si="0"/>
        <v>14</v>
      </c>
      <c r="N10" s="7">
        <f t="shared" si="1"/>
        <v>0.4375</v>
      </c>
      <c r="O10" s="8" t="s">
        <v>129</v>
      </c>
    </row>
    <row r="11" spans="1:16" x14ac:dyDescent="0.25">
      <c r="A11" s="12" t="s">
        <v>339</v>
      </c>
      <c r="B11" s="2" t="s">
        <v>342</v>
      </c>
      <c r="C11" s="2" t="s">
        <v>284</v>
      </c>
      <c r="D11" s="4" t="s">
        <v>240</v>
      </c>
      <c r="E11" s="5" t="s">
        <v>336</v>
      </c>
      <c r="F11" s="5" t="s">
        <v>37</v>
      </c>
      <c r="G11" s="2" t="s">
        <v>254</v>
      </c>
      <c r="H11" s="37">
        <v>4</v>
      </c>
      <c r="I11" s="37">
        <v>2</v>
      </c>
      <c r="J11" s="37">
        <v>3</v>
      </c>
      <c r="K11" s="37">
        <v>0</v>
      </c>
      <c r="L11" s="37">
        <v>5</v>
      </c>
      <c r="M11" s="21">
        <f t="shared" si="0"/>
        <v>14</v>
      </c>
      <c r="N11" s="7">
        <f t="shared" si="1"/>
        <v>0.4375</v>
      </c>
      <c r="O11" s="8" t="s">
        <v>129</v>
      </c>
    </row>
    <row r="12" spans="1:16" ht="15.6" customHeight="1" x14ac:dyDescent="0.25">
      <c r="A12" s="2" t="s">
        <v>341</v>
      </c>
      <c r="B12" s="3" t="s">
        <v>77</v>
      </c>
      <c r="C12" s="3" t="s">
        <v>70</v>
      </c>
      <c r="D12" s="9" t="s">
        <v>325</v>
      </c>
      <c r="E12" s="9" t="s">
        <v>336</v>
      </c>
      <c r="F12" s="9" t="s">
        <v>37</v>
      </c>
      <c r="G12" s="10" t="s">
        <v>254</v>
      </c>
      <c r="H12" s="35">
        <v>4</v>
      </c>
      <c r="I12" s="35">
        <v>4</v>
      </c>
      <c r="J12" s="35">
        <v>2</v>
      </c>
      <c r="K12" s="35">
        <v>0</v>
      </c>
      <c r="L12" s="35">
        <v>4</v>
      </c>
      <c r="M12" s="21">
        <f t="shared" si="0"/>
        <v>14</v>
      </c>
      <c r="N12" s="7">
        <f t="shared" si="1"/>
        <v>0.4375</v>
      </c>
      <c r="O12" s="8" t="s">
        <v>129</v>
      </c>
    </row>
    <row r="13" spans="1:16" x14ac:dyDescent="0.25">
      <c r="A13" s="3" t="s">
        <v>343</v>
      </c>
      <c r="B13" s="10" t="s">
        <v>63</v>
      </c>
      <c r="C13" s="10" t="s">
        <v>284</v>
      </c>
      <c r="D13" s="9" t="s">
        <v>225</v>
      </c>
      <c r="E13" s="9" t="s">
        <v>328</v>
      </c>
      <c r="F13" s="9" t="s">
        <v>37</v>
      </c>
      <c r="G13" s="3" t="s">
        <v>254</v>
      </c>
      <c r="H13" s="35">
        <v>2</v>
      </c>
      <c r="I13" s="35">
        <v>4</v>
      </c>
      <c r="J13" s="35">
        <v>4</v>
      </c>
      <c r="K13" s="35">
        <v>1</v>
      </c>
      <c r="L13" s="35">
        <v>3</v>
      </c>
      <c r="M13" s="21">
        <f t="shared" si="0"/>
        <v>14</v>
      </c>
      <c r="N13" s="7">
        <f t="shared" si="1"/>
        <v>0.4375</v>
      </c>
      <c r="O13" s="8" t="s">
        <v>129</v>
      </c>
    </row>
    <row r="14" spans="1:16" x14ac:dyDescent="0.25">
      <c r="A14" s="12" t="s">
        <v>344</v>
      </c>
      <c r="B14" s="2" t="s">
        <v>106</v>
      </c>
      <c r="C14" s="2" t="s">
        <v>316</v>
      </c>
      <c r="D14" s="4" t="s">
        <v>36</v>
      </c>
      <c r="E14" s="5" t="s">
        <v>328</v>
      </c>
      <c r="F14" s="5" t="s">
        <v>37</v>
      </c>
      <c r="G14" s="2" t="s">
        <v>254</v>
      </c>
      <c r="H14" s="37">
        <v>3</v>
      </c>
      <c r="I14" s="37">
        <v>3</v>
      </c>
      <c r="J14" s="37">
        <v>3</v>
      </c>
      <c r="K14" s="37">
        <v>0</v>
      </c>
      <c r="L14" s="37">
        <v>4</v>
      </c>
      <c r="M14" s="21">
        <f t="shared" si="0"/>
        <v>13</v>
      </c>
      <c r="N14" s="7">
        <f t="shared" si="1"/>
        <v>0.40625</v>
      </c>
      <c r="O14" s="8" t="s">
        <v>129</v>
      </c>
    </row>
    <row r="15" spans="1:16" x14ac:dyDescent="0.25">
      <c r="A15" s="14" t="s">
        <v>345</v>
      </c>
      <c r="B15" s="14" t="s">
        <v>137</v>
      </c>
      <c r="C15" s="14" t="s">
        <v>188</v>
      </c>
      <c r="D15" s="15" t="s">
        <v>250</v>
      </c>
      <c r="E15" s="16" t="s">
        <v>328</v>
      </c>
      <c r="F15" s="16" t="s">
        <v>37</v>
      </c>
      <c r="G15" s="17" t="s">
        <v>254</v>
      </c>
      <c r="H15" s="36">
        <v>2</v>
      </c>
      <c r="I15" s="36">
        <v>3</v>
      </c>
      <c r="J15" s="36">
        <v>4</v>
      </c>
      <c r="K15" s="36">
        <v>0</v>
      </c>
      <c r="L15" s="36">
        <v>4</v>
      </c>
      <c r="M15" s="21">
        <f t="shared" si="0"/>
        <v>13</v>
      </c>
      <c r="N15" s="7">
        <f t="shared" si="1"/>
        <v>0.40625</v>
      </c>
      <c r="O15" s="8" t="s">
        <v>129</v>
      </c>
    </row>
    <row r="16" spans="1:16" x14ac:dyDescent="0.25">
      <c r="A16" s="3" t="s">
        <v>346</v>
      </c>
      <c r="B16" s="3" t="s">
        <v>137</v>
      </c>
      <c r="C16" s="3" t="s">
        <v>190</v>
      </c>
      <c r="D16" s="9" t="s">
        <v>235</v>
      </c>
      <c r="E16" s="9" t="s">
        <v>336</v>
      </c>
      <c r="F16" s="9" t="s">
        <v>37</v>
      </c>
      <c r="G16" s="10" t="s">
        <v>254</v>
      </c>
      <c r="H16" s="35">
        <v>4</v>
      </c>
      <c r="I16" s="35">
        <v>2</v>
      </c>
      <c r="J16" s="35">
        <v>4</v>
      </c>
      <c r="K16" s="35">
        <v>0</v>
      </c>
      <c r="L16" s="35">
        <v>3</v>
      </c>
      <c r="M16" s="21">
        <f t="shared" si="0"/>
        <v>13</v>
      </c>
      <c r="N16" s="7">
        <f t="shared" si="1"/>
        <v>0.40625</v>
      </c>
      <c r="O16" s="8" t="s">
        <v>129</v>
      </c>
    </row>
    <row r="17" spans="1:15" x14ac:dyDescent="0.25">
      <c r="A17" s="12" t="s">
        <v>347</v>
      </c>
      <c r="B17" s="10" t="s">
        <v>348</v>
      </c>
      <c r="C17" s="10" t="s">
        <v>349</v>
      </c>
      <c r="D17" s="9" t="s">
        <v>246</v>
      </c>
      <c r="E17" s="9" t="s">
        <v>336</v>
      </c>
      <c r="F17" s="9" t="s">
        <v>37</v>
      </c>
      <c r="G17" s="3" t="s">
        <v>254</v>
      </c>
      <c r="H17" s="35">
        <v>4</v>
      </c>
      <c r="I17" s="35">
        <v>3</v>
      </c>
      <c r="J17" s="35">
        <v>4</v>
      </c>
      <c r="K17" s="35">
        <v>0</v>
      </c>
      <c r="L17" s="35">
        <v>2</v>
      </c>
      <c r="M17" s="21">
        <f t="shared" si="0"/>
        <v>13</v>
      </c>
      <c r="N17" s="7">
        <f t="shared" si="1"/>
        <v>0.40625</v>
      </c>
      <c r="O17" s="8" t="s">
        <v>129</v>
      </c>
    </row>
    <row r="18" spans="1:15" x14ac:dyDescent="0.25">
      <c r="A18" s="19" t="s">
        <v>350</v>
      </c>
      <c r="B18" s="3" t="s">
        <v>133</v>
      </c>
      <c r="C18" s="3" t="s">
        <v>50</v>
      </c>
      <c r="D18" s="9" t="s">
        <v>243</v>
      </c>
      <c r="E18" s="20" t="s">
        <v>336</v>
      </c>
      <c r="F18" s="9" t="s">
        <v>37</v>
      </c>
      <c r="G18" s="10" t="s">
        <v>254</v>
      </c>
      <c r="H18" s="35">
        <v>3</v>
      </c>
      <c r="I18" s="35">
        <v>4</v>
      </c>
      <c r="J18" s="35">
        <v>4</v>
      </c>
      <c r="K18" s="35">
        <v>0</v>
      </c>
      <c r="L18" s="35">
        <v>2</v>
      </c>
      <c r="M18" s="21">
        <f t="shared" si="0"/>
        <v>13</v>
      </c>
      <c r="N18" s="7">
        <f t="shared" si="1"/>
        <v>0.40625</v>
      </c>
      <c r="O18" s="8" t="s">
        <v>129</v>
      </c>
    </row>
    <row r="19" spans="1:15" x14ac:dyDescent="0.25">
      <c r="A19" s="19" t="s">
        <v>351</v>
      </c>
      <c r="B19" s="3" t="s">
        <v>137</v>
      </c>
      <c r="C19" s="3" t="s">
        <v>352</v>
      </c>
      <c r="D19" s="9" t="s">
        <v>232</v>
      </c>
      <c r="E19" s="9" t="s">
        <v>328</v>
      </c>
      <c r="F19" s="9" t="s">
        <v>37</v>
      </c>
      <c r="G19" s="10" t="s">
        <v>254</v>
      </c>
      <c r="H19" s="35">
        <v>2</v>
      </c>
      <c r="I19" s="35">
        <v>2</v>
      </c>
      <c r="J19" s="35">
        <v>4</v>
      </c>
      <c r="K19" s="35">
        <v>2</v>
      </c>
      <c r="L19" s="35">
        <v>3</v>
      </c>
      <c r="M19" s="21">
        <f t="shared" si="0"/>
        <v>13</v>
      </c>
      <c r="N19" s="7">
        <f t="shared" si="1"/>
        <v>0.40625</v>
      </c>
      <c r="O19" s="8" t="s">
        <v>129</v>
      </c>
    </row>
    <row r="20" spans="1:15" x14ac:dyDescent="0.25">
      <c r="A20" s="3" t="s">
        <v>353</v>
      </c>
      <c r="B20" s="3" t="s">
        <v>354</v>
      </c>
      <c r="C20" s="3" t="s">
        <v>56</v>
      </c>
      <c r="D20" s="9" t="s">
        <v>229</v>
      </c>
      <c r="E20" s="20" t="s">
        <v>328</v>
      </c>
      <c r="F20" s="9" t="s">
        <v>37</v>
      </c>
      <c r="G20" s="10" t="s">
        <v>254</v>
      </c>
      <c r="H20" s="35">
        <v>3</v>
      </c>
      <c r="I20" s="35">
        <v>2</v>
      </c>
      <c r="J20" s="35">
        <v>4</v>
      </c>
      <c r="K20" s="35">
        <v>0</v>
      </c>
      <c r="L20" s="35">
        <v>3</v>
      </c>
      <c r="M20" s="21">
        <f t="shared" si="0"/>
        <v>12</v>
      </c>
      <c r="N20" s="7">
        <f t="shared" si="1"/>
        <v>0.375</v>
      </c>
      <c r="O20" s="8" t="s">
        <v>129</v>
      </c>
    </row>
    <row r="21" spans="1:15" x14ac:dyDescent="0.25">
      <c r="A21" s="3" t="s">
        <v>355</v>
      </c>
      <c r="B21" s="3" t="s">
        <v>356</v>
      </c>
      <c r="C21" s="3" t="s">
        <v>357</v>
      </c>
      <c r="D21" s="9" t="s">
        <v>241</v>
      </c>
      <c r="E21" s="20" t="s">
        <v>336</v>
      </c>
      <c r="F21" s="20" t="s">
        <v>37</v>
      </c>
      <c r="G21" s="10" t="s">
        <v>254</v>
      </c>
      <c r="H21" s="35">
        <v>3</v>
      </c>
      <c r="I21" s="35">
        <v>2</v>
      </c>
      <c r="J21" s="35">
        <v>3</v>
      </c>
      <c r="K21" s="35">
        <v>0</v>
      </c>
      <c r="L21" s="35">
        <v>4</v>
      </c>
      <c r="M21" s="21">
        <f t="shared" si="0"/>
        <v>12</v>
      </c>
      <c r="N21" s="7">
        <f t="shared" si="1"/>
        <v>0.375</v>
      </c>
      <c r="O21" s="8" t="s">
        <v>129</v>
      </c>
    </row>
    <row r="22" spans="1:15" x14ac:dyDescent="0.25">
      <c r="A22" s="14" t="s">
        <v>358</v>
      </c>
      <c r="B22" s="14" t="s">
        <v>137</v>
      </c>
      <c r="C22" s="14" t="s">
        <v>190</v>
      </c>
      <c r="D22" s="15" t="s">
        <v>324</v>
      </c>
      <c r="E22" s="16" t="s">
        <v>336</v>
      </c>
      <c r="F22" s="16" t="s">
        <v>37</v>
      </c>
      <c r="G22" s="17" t="s">
        <v>254</v>
      </c>
      <c r="H22" s="36">
        <v>3</v>
      </c>
      <c r="I22" s="36">
        <v>3</v>
      </c>
      <c r="J22" s="36">
        <v>3</v>
      </c>
      <c r="K22" s="36">
        <v>0</v>
      </c>
      <c r="L22" s="36">
        <v>3</v>
      </c>
      <c r="M22" s="21">
        <f t="shared" si="0"/>
        <v>12</v>
      </c>
      <c r="N22" s="7">
        <f t="shared" si="1"/>
        <v>0.375</v>
      </c>
      <c r="O22" s="8" t="s">
        <v>129</v>
      </c>
    </row>
    <row r="23" spans="1:15" x14ac:dyDescent="0.25">
      <c r="A23" s="14" t="s">
        <v>359</v>
      </c>
      <c r="B23" s="14" t="s">
        <v>41</v>
      </c>
      <c r="C23" s="14" t="s">
        <v>94</v>
      </c>
      <c r="D23" s="15" t="s">
        <v>224</v>
      </c>
      <c r="E23" s="16" t="s">
        <v>328</v>
      </c>
      <c r="F23" s="16" t="s">
        <v>37</v>
      </c>
      <c r="G23" s="17" t="s">
        <v>254</v>
      </c>
      <c r="H23" s="36">
        <v>3</v>
      </c>
      <c r="I23" s="36">
        <v>2</v>
      </c>
      <c r="J23" s="36">
        <v>2</v>
      </c>
      <c r="K23" s="36">
        <v>1</v>
      </c>
      <c r="L23" s="36">
        <v>4</v>
      </c>
      <c r="M23" s="21">
        <f t="shared" si="0"/>
        <v>12</v>
      </c>
      <c r="N23" s="7">
        <f t="shared" si="1"/>
        <v>0.375</v>
      </c>
      <c r="O23" s="8" t="s">
        <v>129</v>
      </c>
    </row>
    <row r="24" spans="1:15" x14ac:dyDescent="0.25">
      <c r="A24" s="14" t="s">
        <v>360</v>
      </c>
      <c r="B24" s="14" t="s">
        <v>157</v>
      </c>
      <c r="C24" s="14" t="s">
        <v>321</v>
      </c>
      <c r="D24" s="15" t="s">
        <v>226</v>
      </c>
      <c r="E24" s="16" t="s">
        <v>328</v>
      </c>
      <c r="F24" s="16" t="s">
        <v>37</v>
      </c>
      <c r="G24" s="17" t="s">
        <v>254</v>
      </c>
      <c r="H24" s="36">
        <v>4</v>
      </c>
      <c r="I24" s="36">
        <v>2</v>
      </c>
      <c r="J24" s="36">
        <v>2</v>
      </c>
      <c r="K24" s="36">
        <v>0</v>
      </c>
      <c r="L24" s="36">
        <v>3</v>
      </c>
      <c r="M24" s="21">
        <f t="shared" si="0"/>
        <v>11</v>
      </c>
      <c r="N24" s="7">
        <f t="shared" si="1"/>
        <v>0.34375</v>
      </c>
      <c r="O24" s="8" t="s">
        <v>129</v>
      </c>
    </row>
    <row r="25" spans="1:15" x14ac:dyDescent="0.25">
      <c r="A25" s="14" t="s">
        <v>361</v>
      </c>
      <c r="B25" s="14" t="s">
        <v>58</v>
      </c>
      <c r="C25" s="14" t="s">
        <v>190</v>
      </c>
      <c r="D25" s="15" t="s">
        <v>228</v>
      </c>
      <c r="E25" s="16" t="s">
        <v>328</v>
      </c>
      <c r="F25" s="16" t="s">
        <v>37</v>
      </c>
      <c r="G25" s="17" t="s">
        <v>254</v>
      </c>
      <c r="H25" s="36">
        <v>2</v>
      </c>
      <c r="I25" s="36">
        <v>3</v>
      </c>
      <c r="J25" s="36">
        <v>3</v>
      </c>
      <c r="K25" s="36">
        <v>0</v>
      </c>
      <c r="L25" s="36">
        <v>3</v>
      </c>
      <c r="M25" s="21">
        <f t="shared" si="0"/>
        <v>11</v>
      </c>
      <c r="N25" s="7">
        <f t="shared" si="1"/>
        <v>0.34375</v>
      </c>
      <c r="O25" s="8" t="s">
        <v>129</v>
      </c>
    </row>
    <row r="26" spans="1:15" x14ac:dyDescent="0.25">
      <c r="A26" s="14" t="s">
        <v>362</v>
      </c>
      <c r="B26" s="14" t="s">
        <v>283</v>
      </c>
      <c r="C26" s="14" t="s">
        <v>64</v>
      </c>
      <c r="D26" s="15" t="s">
        <v>242</v>
      </c>
      <c r="E26" s="16" t="s">
        <v>336</v>
      </c>
      <c r="F26" s="16" t="s">
        <v>37</v>
      </c>
      <c r="G26" s="17" t="s">
        <v>254</v>
      </c>
      <c r="H26" s="36">
        <v>3</v>
      </c>
      <c r="I26" s="36">
        <v>3</v>
      </c>
      <c r="J26" s="36">
        <v>3</v>
      </c>
      <c r="K26" s="36">
        <v>0</v>
      </c>
      <c r="L26" s="36">
        <v>2</v>
      </c>
      <c r="M26" s="21">
        <f t="shared" si="0"/>
        <v>11</v>
      </c>
      <c r="N26" s="7">
        <f t="shared" si="1"/>
        <v>0.34375</v>
      </c>
      <c r="O26" s="8" t="s">
        <v>129</v>
      </c>
    </row>
    <row r="27" spans="1:15" x14ac:dyDescent="0.25">
      <c r="A27" s="14" t="s">
        <v>363</v>
      </c>
      <c r="B27" s="14" t="s">
        <v>364</v>
      </c>
      <c r="C27" s="14" t="s">
        <v>365</v>
      </c>
      <c r="D27" s="15" t="s">
        <v>236</v>
      </c>
      <c r="E27" s="16" t="s">
        <v>336</v>
      </c>
      <c r="F27" s="16" t="s">
        <v>37</v>
      </c>
      <c r="G27" s="17" t="s">
        <v>254</v>
      </c>
      <c r="H27" s="36">
        <v>2</v>
      </c>
      <c r="I27" s="36">
        <v>2</v>
      </c>
      <c r="J27" s="36">
        <v>3</v>
      </c>
      <c r="K27" s="36">
        <v>0</v>
      </c>
      <c r="L27" s="36">
        <v>4</v>
      </c>
      <c r="M27" s="21">
        <f t="shared" si="0"/>
        <v>11</v>
      </c>
      <c r="N27" s="7">
        <f t="shared" si="1"/>
        <v>0.34375</v>
      </c>
      <c r="O27" s="8" t="s">
        <v>129</v>
      </c>
    </row>
    <row r="28" spans="1:15" x14ac:dyDescent="0.25">
      <c r="A28" s="14" t="s">
        <v>366</v>
      </c>
      <c r="B28" s="14" t="s">
        <v>367</v>
      </c>
      <c r="C28" s="14" t="s">
        <v>158</v>
      </c>
      <c r="D28" s="15" t="s">
        <v>238</v>
      </c>
      <c r="E28" s="16" t="s">
        <v>336</v>
      </c>
      <c r="F28" s="16" t="s">
        <v>37</v>
      </c>
      <c r="G28" s="17" t="s">
        <v>254</v>
      </c>
      <c r="H28" s="36">
        <v>2</v>
      </c>
      <c r="I28" s="36">
        <v>2</v>
      </c>
      <c r="J28" s="36">
        <v>3</v>
      </c>
      <c r="K28" s="36">
        <v>0</v>
      </c>
      <c r="L28" s="36">
        <v>3</v>
      </c>
      <c r="M28" s="21">
        <f t="shared" si="0"/>
        <v>10</v>
      </c>
      <c r="N28" s="7">
        <f t="shared" si="1"/>
        <v>0.3125</v>
      </c>
      <c r="O28" s="8" t="s">
        <v>129</v>
      </c>
    </row>
    <row r="29" spans="1:15" x14ac:dyDescent="0.25">
      <c r="A29" s="14" t="s">
        <v>368</v>
      </c>
      <c r="B29" s="14" t="s">
        <v>283</v>
      </c>
      <c r="C29" s="14" t="s">
        <v>42</v>
      </c>
      <c r="D29" s="15" t="s">
        <v>237</v>
      </c>
      <c r="E29" s="16" t="s">
        <v>336</v>
      </c>
      <c r="F29" s="16" t="s">
        <v>37</v>
      </c>
      <c r="G29" s="17" t="s">
        <v>254</v>
      </c>
      <c r="H29" s="36">
        <v>1</v>
      </c>
      <c r="I29" s="36">
        <v>2</v>
      </c>
      <c r="J29" s="36">
        <v>3</v>
      </c>
      <c r="K29" s="36">
        <v>0</v>
      </c>
      <c r="L29" s="36">
        <v>3</v>
      </c>
      <c r="M29" s="21">
        <f t="shared" si="0"/>
        <v>9</v>
      </c>
      <c r="N29" s="7">
        <f t="shared" si="1"/>
        <v>0.28125</v>
      </c>
      <c r="O29" s="8" t="s">
        <v>129</v>
      </c>
    </row>
    <row r="30" spans="1:15" x14ac:dyDescent="0.25">
      <c r="A30" s="14" t="s">
        <v>369</v>
      </c>
      <c r="B30" s="14" t="s">
        <v>34</v>
      </c>
      <c r="C30" s="14" t="s">
        <v>274</v>
      </c>
      <c r="D30" s="15" t="s">
        <v>239</v>
      </c>
      <c r="E30" s="16" t="s">
        <v>336</v>
      </c>
      <c r="F30" s="16" t="s">
        <v>37</v>
      </c>
      <c r="G30" s="17" t="s">
        <v>254</v>
      </c>
      <c r="H30" s="36">
        <v>2</v>
      </c>
      <c r="I30" s="36">
        <v>2</v>
      </c>
      <c r="J30" s="36">
        <v>2</v>
      </c>
      <c r="K30" s="36">
        <v>0</v>
      </c>
      <c r="L30" s="36">
        <v>2</v>
      </c>
      <c r="M30" s="21">
        <f t="shared" si="0"/>
        <v>8</v>
      </c>
      <c r="N30" s="7">
        <f t="shared" si="1"/>
        <v>0.25</v>
      </c>
      <c r="O30" s="8" t="s">
        <v>129</v>
      </c>
    </row>
    <row r="31" spans="1:15" x14ac:dyDescent="0.25">
      <c r="A31" s="14" t="s">
        <v>370</v>
      </c>
      <c r="B31" s="14" t="s">
        <v>256</v>
      </c>
      <c r="C31" s="14" t="s">
        <v>50</v>
      </c>
      <c r="D31" s="15" t="s">
        <v>233</v>
      </c>
      <c r="E31" s="16" t="s">
        <v>328</v>
      </c>
      <c r="F31" s="16" t="s">
        <v>37</v>
      </c>
      <c r="G31" s="17" t="s">
        <v>254</v>
      </c>
      <c r="H31" s="36">
        <v>3</v>
      </c>
      <c r="I31" s="36">
        <v>0</v>
      </c>
      <c r="J31" s="36">
        <v>2</v>
      </c>
      <c r="K31" s="36">
        <v>0</v>
      </c>
      <c r="L31" s="36">
        <v>0</v>
      </c>
      <c r="M31" s="21">
        <f t="shared" si="0"/>
        <v>5</v>
      </c>
      <c r="N31" s="7">
        <f t="shared" si="1"/>
        <v>0.15625</v>
      </c>
      <c r="O31" s="8" t="s">
        <v>129</v>
      </c>
    </row>
    <row r="32" spans="1:15" x14ac:dyDescent="0.25">
      <c r="A32" s="14" t="s">
        <v>371</v>
      </c>
      <c r="B32" s="14" t="s">
        <v>273</v>
      </c>
      <c r="C32" s="14" t="s">
        <v>274</v>
      </c>
      <c r="D32" s="15" t="s">
        <v>249</v>
      </c>
      <c r="E32" s="16" t="s">
        <v>336</v>
      </c>
      <c r="F32" s="16" t="s">
        <v>37</v>
      </c>
      <c r="G32" s="17" t="s">
        <v>254</v>
      </c>
      <c r="H32" s="36">
        <v>2</v>
      </c>
      <c r="I32" s="36">
        <v>0</v>
      </c>
      <c r="J32" s="36">
        <v>2</v>
      </c>
      <c r="K32" s="36">
        <v>0</v>
      </c>
      <c r="L32" s="36">
        <v>0</v>
      </c>
      <c r="M32" s="21">
        <f t="shared" si="0"/>
        <v>4</v>
      </c>
      <c r="N32" s="7">
        <f t="shared" si="1"/>
        <v>0.125</v>
      </c>
      <c r="O32" s="8" t="s">
        <v>129</v>
      </c>
    </row>
    <row r="33" spans="1:15" x14ac:dyDescent="0.25">
      <c r="A33" s="14" t="s">
        <v>276</v>
      </c>
      <c r="B33" s="14" t="s">
        <v>98</v>
      </c>
      <c r="C33" s="14" t="s">
        <v>274</v>
      </c>
      <c r="D33" s="15" t="s">
        <v>230</v>
      </c>
      <c r="E33" s="16" t="s">
        <v>336</v>
      </c>
      <c r="F33" s="16" t="s">
        <v>37</v>
      </c>
      <c r="G33" s="17" t="s">
        <v>254</v>
      </c>
      <c r="H33" s="36">
        <v>2</v>
      </c>
      <c r="I33" s="36">
        <v>0</v>
      </c>
      <c r="J33" s="36">
        <v>2</v>
      </c>
      <c r="K33" s="36">
        <v>0</v>
      </c>
      <c r="L33" s="36">
        <v>0</v>
      </c>
      <c r="M33" s="21">
        <f t="shared" si="0"/>
        <v>4</v>
      </c>
      <c r="N33" s="7">
        <f t="shared" si="1"/>
        <v>0.125</v>
      </c>
      <c r="O33" s="8" t="s">
        <v>129</v>
      </c>
    </row>
  </sheetData>
  <sortState ref="B4:N33">
    <sortCondition descending="1" ref="N4:N33"/>
  </sortState>
  <mergeCells count="2">
    <mergeCell ref="A3:O3"/>
    <mergeCell ref="A1:P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sqref="A1:P1"/>
    </sheetView>
  </sheetViews>
  <sheetFormatPr defaultRowHeight="15" x14ac:dyDescent="0.25"/>
  <cols>
    <col min="1" max="1" width="14.7109375" customWidth="1"/>
    <col min="2" max="2" width="12" customWidth="1"/>
    <col min="3" max="3" width="19.5703125" customWidth="1"/>
    <col min="4" max="4" width="8.42578125" bestFit="1" customWidth="1"/>
    <col min="7" max="7" width="30.5703125" customWidth="1"/>
    <col min="8" max="8" width="20.7109375" customWidth="1"/>
    <col min="9" max="9" width="26.140625" bestFit="1" customWidth="1"/>
    <col min="10" max="10" width="10" customWidth="1"/>
    <col min="12" max="13" width="12.85546875" bestFit="1" customWidth="1"/>
  </cols>
  <sheetData>
    <row r="1" spans="1:16" ht="23.25" x14ac:dyDescent="0.25">
      <c r="A1" s="56" t="s">
        <v>396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28</v>
      </c>
      <c r="I2" s="22" t="s">
        <v>21</v>
      </c>
      <c r="J2" s="22" t="s">
        <v>8</v>
      </c>
      <c r="K2" s="1" t="s">
        <v>9</v>
      </c>
      <c r="L2" s="22" t="s">
        <v>10</v>
      </c>
    </row>
    <row r="3" spans="1:16" ht="15.75" x14ac:dyDescent="0.25">
      <c r="A3" s="57" t="s">
        <v>16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</row>
    <row r="4" spans="1:16" x14ac:dyDescent="0.25">
      <c r="A4" s="2" t="s">
        <v>205</v>
      </c>
      <c r="B4" s="2" t="s">
        <v>149</v>
      </c>
      <c r="C4" s="2" t="s">
        <v>110</v>
      </c>
      <c r="D4" s="4" t="s">
        <v>36</v>
      </c>
      <c r="E4" s="5">
        <v>10</v>
      </c>
      <c r="F4" s="5" t="s">
        <v>37</v>
      </c>
      <c r="G4" s="2" t="s">
        <v>38</v>
      </c>
      <c r="H4" s="6">
        <v>12.5</v>
      </c>
      <c r="I4" s="6">
        <v>3</v>
      </c>
      <c r="J4" s="21">
        <f t="shared" ref="J4:J33" si="0">SUM(H4:I4)</f>
        <v>15.5</v>
      </c>
      <c r="K4" s="7">
        <f>J4/32</f>
        <v>0.484375</v>
      </c>
      <c r="L4" s="8" t="s">
        <v>44</v>
      </c>
    </row>
    <row r="5" spans="1:16" x14ac:dyDescent="0.25">
      <c r="A5" s="3" t="s">
        <v>206</v>
      </c>
      <c r="B5" s="3" t="s">
        <v>77</v>
      </c>
      <c r="C5" s="3" t="s">
        <v>150</v>
      </c>
      <c r="D5" s="4" t="s">
        <v>225</v>
      </c>
      <c r="E5" s="5">
        <v>10</v>
      </c>
      <c r="F5" s="5" t="s">
        <v>37</v>
      </c>
      <c r="G5" s="2" t="s">
        <v>38</v>
      </c>
      <c r="H5" s="11">
        <v>12</v>
      </c>
      <c r="I5" s="11">
        <v>3</v>
      </c>
      <c r="J5" s="21">
        <f t="shared" si="0"/>
        <v>15</v>
      </c>
      <c r="K5" s="7">
        <f t="shared" ref="K5:K33" si="1">J5/50</f>
        <v>0.3</v>
      </c>
      <c r="L5" s="8" t="s">
        <v>44</v>
      </c>
    </row>
    <row r="6" spans="1:16" x14ac:dyDescent="0.25">
      <c r="A6" s="2" t="s">
        <v>207</v>
      </c>
      <c r="B6" s="2" t="s">
        <v>208</v>
      </c>
      <c r="C6" s="2" t="s">
        <v>209</v>
      </c>
      <c r="D6" s="4" t="s">
        <v>227</v>
      </c>
      <c r="E6" s="5">
        <v>10</v>
      </c>
      <c r="F6" s="5" t="s">
        <v>37</v>
      </c>
      <c r="G6" s="2" t="s">
        <v>38</v>
      </c>
      <c r="H6" s="6">
        <v>11.5</v>
      </c>
      <c r="I6" s="6">
        <v>3</v>
      </c>
      <c r="J6" s="21">
        <f t="shared" si="0"/>
        <v>14.5</v>
      </c>
      <c r="K6" s="7">
        <f t="shared" si="1"/>
        <v>0.28999999999999998</v>
      </c>
      <c r="L6" s="8" t="s">
        <v>44</v>
      </c>
    </row>
    <row r="7" spans="1:16" x14ac:dyDescent="0.25">
      <c r="A7" s="2" t="s">
        <v>210</v>
      </c>
      <c r="B7" s="2" t="s">
        <v>211</v>
      </c>
      <c r="C7" s="2" t="s">
        <v>212</v>
      </c>
      <c r="D7" s="4" t="s">
        <v>232</v>
      </c>
      <c r="E7" s="5">
        <v>10</v>
      </c>
      <c r="F7" s="5" t="s">
        <v>37</v>
      </c>
      <c r="G7" s="2" t="s">
        <v>38</v>
      </c>
      <c r="H7" s="6">
        <v>11</v>
      </c>
      <c r="I7" s="6">
        <v>2</v>
      </c>
      <c r="J7" s="21">
        <f t="shared" si="0"/>
        <v>13</v>
      </c>
      <c r="K7" s="7">
        <f t="shared" si="1"/>
        <v>0.26</v>
      </c>
      <c r="L7" s="8" t="s">
        <v>44</v>
      </c>
    </row>
    <row r="8" spans="1:16" x14ac:dyDescent="0.25">
      <c r="A8" s="3" t="s">
        <v>213</v>
      </c>
      <c r="B8" s="3" t="s">
        <v>140</v>
      </c>
      <c r="C8" s="3" t="s">
        <v>115</v>
      </c>
      <c r="D8" s="4" t="s">
        <v>228</v>
      </c>
      <c r="E8" s="5">
        <v>10</v>
      </c>
      <c r="F8" s="5" t="s">
        <v>37</v>
      </c>
      <c r="G8" s="2" t="s">
        <v>38</v>
      </c>
      <c r="H8" s="11">
        <v>9</v>
      </c>
      <c r="I8" s="11">
        <v>0</v>
      </c>
      <c r="J8" s="21">
        <f t="shared" si="0"/>
        <v>9</v>
      </c>
      <c r="K8" s="7">
        <f t="shared" si="1"/>
        <v>0.18</v>
      </c>
      <c r="L8" s="8" t="s">
        <v>44</v>
      </c>
    </row>
    <row r="9" spans="1:16" x14ac:dyDescent="0.25">
      <c r="A9" s="3" t="s">
        <v>214</v>
      </c>
      <c r="B9" s="3" t="s">
        <v>215</v>
      </c>
      <c r="C9" s="3" t="s">
        <v>94</v>
      </c>
      <c r="D9" s="4" t="s">
        <v>224</v>
      </c>
      <c r="E9" s="5">
        <v>10</v>
      </c>
      <c r="F9" s="5" t="s">
        <v>37</v>
      </c>
      <c r="G9" s="2" t="s">
        <v>38</v>
      </c>
      <c r="H9" s="11">
        <v>8</v>
      </c>
      <c r="I9" s="11">
        <v>0</v>
      </c>
      <c r="J9" s="21">
        <f t="shared" si="0"/>
        <v>8</v>
      </c>
      <c r="K9" s="7">
        <f t="shared" si="1"/>
        <v>0.16</v>
      </c>
      <c r="L9" s="8" t="s">
        <v>44</v>
      </c>
    </row>
    <row r="10" spans="1:16" x14ac:dyDescent="0.25">
      <c r="A10" s="3" t="s">
        <v>216</v>
      </c>
      <c r="B10" s="3" t="s">
        <v>58</v>
      </c>
      <c r="C10" s="3" t="s">
        <v>50</v>
      </c>
      <c r="D10" s="4" t="s">
        <v>233</v>
      </c>
      <c r="E10" s="5">
        <v>10</v>
      </c>
      <c r="F10" s="5" t="s">
        <v>37</v>
      </c>
      <c r="G10" s="2" t="s">
        <v>38</v>
      </c>
      <c r="H10" s="11">
        <v>7.5</v>
      </c>
      <c r="I10" s="11">
        <v>0</v>
      </c>
      <c r="J10" s="21">
        <f t="shared" si="0"/>
        <v>7.5</v>
      </c>
      <c r="K10" s="7">
        <f t="shared" si="1"/>
        <v>0.15</v>
      </c>
      <c r="L10" s="8" t="s">
        <v>44</v>
      </c>
    </row>
    <row r="11" spans="1:16" x14ac:dyDescent="0.25">
      <c r="A11" s="12" t="s">
        <v>217</v>
      </c>
      <c r="B11" s="10" t="s">
        <v>82</v>
      </c>
      <c r="C11" s="10" t="s">
        <v>64</v>
      </c>
      <c r="D11" s="4" t="s">
        <v>226</v>
      </c>
      <c r="E11" s="5">
        <v>10</v>
      </c>
      <c r="F11" s="5" t="s">
        <v>37</v>
      </c>
      <c r="G11" s="2" t="s">
        <v>38</v>
      </c>
      <c r="H11" s="35">
        <v>7</v>
      </c>
      <c r="I11" s="35">
        <v>0</v>
      </c>
      <c r="J11" s="21">
        <f t="shared" si="0"/>
        <v>7</v>
      </c>
      <c r="K11" s="7">
        <f t="shared" si="1"/>
        <v>0.14000000000000001</v>
      </c>
      <c r="L11" s="8" t="s">
        <v>44</v>
      </c>
    </row>
    <row r="12" spans="1:16" x14ac:dyDescent="0.25">
      <c r="A12" s="2" t="s">
        <v>218</v>
      </c>
      <c r="B12" s="2" t="s">
        <v>219</v>
      </c>
      <c r="C12" s="2" t="s">
        <v>220</v>
      </c>
      <c r="D12" s="4" t="s">
        <v>231</v>
      </c>
      <c r="E12" s="5">
        <v>10</v>
      </c>
      <c r="F12" s="5" t="s">
        <v>37</v>
      </c>
      <c r="G12" s="2" t="s">
        <v>38</v>
      </c>
      <c r="H12" s="6">
        <v>6</v>
      </c>
      <c r="I12" s="6">
        <v>0</v>
      </c>
      <c r="J12" s="21">
        <f t="shared" si="0"/>
        <v>6</v>
      </c>
      <c r="K12" s="7">
        <f t="shared" si="1"/>
        <v>0.12</v>
      </c>
      <c r="L12" s="8" t="s">
        <v>44</v>
      </c>
    </row>
    <row r="13" spans="1:16" x14ac:dyDescent="0.25">
      <c r="A13" s="3" t="s">
        <v>221</v>
      </c>
      <c r="B13" s="3" t="s">
        <v>137</v>
      </c>
      <c r="C13" s="3" t="s">
        <v>222</v>
      </c>
      <c r="D13" s="4" t="s">
        <v>229</v>
      </c>
      <c r="E13" s="5">
        <v>10</v>
      </c>
      <c r="F13" s="5" t="s">
        <v>37</v>
      </c>
      <c r="G13" s="2" t="s">
        <v>38</v>
      </c>
      <c r="H13" s="11">
        <v>6</v>
      </c>
      <c r="I13" s="11">
        <v>0</v>
      </c>
      <c r="J13" s="21">
        <f t="shared" si="0"/>
        <v>6</v>
      </c>
      <c r="K13" s="7">
        <f t="shared" si="1"/>
        <v>0.12</v>
      </c>
      <c r="L13" s="8" t="s">
        <v>44</v>
      </c>
    </row>
    <row r="14" spans="1:16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0"/>
        <v>0</v>
      </c>
      <c r="K14" s="7">
        <f t="shared" si="1"/>
        <v>0</v>
      </c>
      <c r="L14" s="8"/>
    </row>
    <row r="15" spans="1:16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0"/>
        <v>0</v>
      </c>
      <c r="K15" s="7">
        <f t="shared" si="1"/>
        <v>0</v>
      </c>
      <c r="L15" s="8"/>
    </row>
    <row r="16" spans="1:16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0"/>
        <v>0</v>
      </c>
      <c r="K16" s="7">
        <f t="shared" si="1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0"/>
        <v>0</v>
      </c>
      <c r="K17" s="7">
        <f t="shared" si="1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0"/>
        <v>0</v>
      </c>
      <c r="K18" s="7">
        <f t="shared" si="1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0"/>
        <v>0</v>
      </c>
      <c r="K19" s="7">
        <f t="shared" si="1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0"/>
        <v>0</v>
      </c>
      <c r="K20" s="7">
        <f t="shared" si="1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0"/>
        <v>0</v>
      </c>
      <c r="K21" s="7">
        <f t="shared" si="1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0"/>
        <v>0</v>
      </c>
      <c r="K22" s="7">
        <f t="shared" si="1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0"/>
        <v>0</v>
      </c>
      <c r="K23" s="7">
        <f t="shared" si="1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0"/>
        <v>0</v>
      </c>
      <c r="K24" s="7">
        <f t="shared" si="1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0"/>
        <v>0</v>
      </c>
      <c r="K25" s="7">
        <f t="shared" si="1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0"/>
        <v>0</v>
      </c>
      <c r="K26" s="7">
        <f t="shared" si="1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0"/>
        <v>0</v>
      </c>
      <c r="K27" s="7">
        <f t="shared" si="1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0"/>
        <v>0</v>
      </c>
      <c r="K28" s="7">
        <f t="shared" si="1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0"/>
        <v>0</v>
      </c>
      <c r="K29" s="7">
        <f t="shared" si="1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0"/>
        <v>0</v>
      </c>
      <c r="K30" s="7">
        <f t="shared" si="1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0"/>
        <v>0</v>
      </c>
      <c r="K31" s="7">
        <f t="shared" si="1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0"/>
        <v>0</v>
      </c>
      <c r="K32" s="7">
        <f t="shared" si="1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0"/>
        <v>0</v>
      </c>
      <c r="K33" s="7">
        <f t="shared" si="1"/>
        <v>0</v>
      </c>
      <c r="L33" s="8"/>
    </row>
  </sheetData>
  <mergeCells count="2">
    <mergeCell ref="A1:P1"/>
    <mergeCell ref="A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topLeftCell="A4" zoomScale="90" zoomScaleNormal="90" workbookViewId="0">
      <selection sqref="A1:P1"/>
    </sheetView>
  </sheetViews>
  <sheetFormatPr defaultRowHeight="15" x14ac:dyDescent="0.25"/>
  <cols>
    <col min="1" max="1" width="14.5703125" customWidth="1"/>
    <col min="2" max="2" width="14.7109375" customWidth="1"/>
    <col min="3" max="3" width="15.5703125" customWidth="1"/>
    <col min="4" max="4" width="8.42578125" bestFit="1" customWidth="1"/>
    <col min="7" max="7" width="31.7109375" customWidth="1"/>
    <col min="8" max="8" width="20.140625" customWidth="1"/>
    <col min="9" max="9" width="24.42578125" customWidth="1"/>
    <col min="10" max="10" width="14.42578125" customWidth="1"/>
    <col min="12" max="13" width="12.85546875" bestFit="1" customWidth="1"/>
  </cols>
  <sheetData>
    <row r="1" spans="1:16" ht="23.25" x14ac:dyDescent="0.25">
      <c r="A1" s="56" t="s">
        <v>396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29</v>
      </c>
      <c r="I2" s="23" t="s">
        <v>21</v>
      </c>
      <c r="J2" s="23" t="s">
        <v>8</v>
      </c>
      <c r="K2" s="1" t="s">
        <v>9</v>
      </c>
      <c r="L2" s="23" t="s">
        <v>10</v>
      </c>
    </row>
    <row r="3" spans="1:16" ht="15.75" x14ac:dyDescent="0.25">
      <c r="A3" s="57" t="s">
        <v>17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</row>
    <row r="4" spans="1:16" ht="17.100000000000001" customHeight="1" x14ac:dyDescent="0.25">
      <c r="A4" s="2" t="s">
        <v>372</v>
      </c>
      <c r="B4" s="2" t="s">
        <v>137</v>
      </c>
      <c r="C4" s="2" t="s">
        <v>373</v>
      </c>
      <c r="D4" s="4">
        <v>1</v>
      </c>
      <c r="E4" s="5">
        <v>11</v>
      </c>
      <c r="F4" s="5" t="s">
        <v>37</v>
      </c>
      <c r="G4" s="2" t="s">
        <v>254</v>
      </c>
      <c r="H4" s="6">
        <v>10</v>
      </c>
      <c r="I4" s="6">
        <v>3</v>
      </c>
      <c r="J4" s="21">
        <f t="shared" ref="J4:J33" si="0">SUM(H4:I4)</f>
        <v>13</v>
      </c>
      <c r="K4" s="7">
        <f>J4/32</f>
        <v>0.40625</v>
      </c>
      <c r="L4" s="8" t="s">
        <v>129</v>
      </c>
    </row>
    <row r="5" spans="1:16" x14ac:dyDescent="0.25">
      <c r="A5" s="3" t="s">
        <v>374</v>
      </c>
      <c r="B5" s="3" t="s">
        <v>104</v>
      </c>
      <c r="C5" s="3" t="s">
        <v>274</v>
      </c>
      <c r="D5" s="9">
        <v>7</v>
      </c>
      <c r="E5" s="9">
        <v>11</v>
      </c>
      <c r="F5" s="9" t="s">
        <v>37</v>
      </c>
      <c r="G5" s="10" t="s">
        <v>254</v>
      </c>
      <c r="H5" s="35">
        <v>8</v>
      </c>
      <c r="I5" s="35">
        <v>6</v>
      </c>
      <c r="J5" s="21">
        <f t="shared" si="0"/>
        <v>14</v>
      </c>
      <c r="K5" s="7">
        <f t="shared" ref="K5:K33" si="1">J5/32</f>
        <v>0.4375</v>
      </c>
      <c r="L5" s="8" t="s">
        <v>129</v>
      </c>
    </row>
    <row r="6" spans="1:16" ht="16.5" customHeight="1" x14ac:dyDescent="0.25">
      <c r="A6" s="2" t="s">
        <v>136</v>
      </c>
      <c r="B6" s="2" t="s">
        <v>187</v>
      </c>
      <c r="C6" s="2" t="s">
        <v>150</v>
      </c>
      <c r="D6" s="4">
        <v>12</v>
      </c>
      <c r="E6" s="5">
        <v>11</v>
      </c>
      <c r="F6" s="5" t="s">
        <v>37</v>
      </c>
      <c r="G6" s="2" t="s">
        <v>254</v>
      </c>
      <c r="H6" s="37">
        <v>10</v>
      </c>
      <c r="I6" s="37">
        <v>4</v>
      </c>
      <c r="J6" s="21">
        <f t="shared" si="0"/>
        <v>14</v>
      </c>
      <c r="K6" s="7">
        <f t="shared" si="1"/>
        <v>0.4375</v>
      </c>
      <c r="L6" s="8" t="s">
        <v>129</v>
      </c>
    </row>
    <row r="7" spans="1:16" ht="14.45" customHeight="1" x14ac:dyDescent="0.25">
      <c r="A7" s="2" t="s">
        <v>375</v>
      </c>
      <c r="B7" s="2" t="s">
        <v>376</v>
      </c>
      <c r="C7" s="2" t="s">
        <v>128</v>
      </c>
      <c r="D7" s="4">
        <v>15</v>
      </c>
      <c r="E7" s="5">
        <v>11</v>
      </c>
      <c r="F7" s="5" t="s">
        <v>37</v>
      </c>
      <c r="G7" s="2" t="s">
        <v>254</v>
      </c>
      <c r="H7" s="37">
        <v>9</v>
      </c>
      <c r="I7" s="37">
        <v>5</v>
      </c>
      <c r="J7" s="21">
        <f t="shared" si="0"/>
        <v>14</v>
      </c>
      <c r="K7" s="7">
        <f t="shared" si="1"/>
        <v>0.4375</v>
      </c>
      <c r="L7" s="8" t="s">
        <v>129</v>
      </c>
    </row>
    <row r="8" spans="1:16" x14ac:dyDescent="0.25">
      <c r="A8" s="3" t="s">
        <v>377</v>
      </c>
      <c r="B8" s="3" t="s">
        <v>101</v>
      </c>
      <c r="C8" s="3" t="s">
        <v>165</v>
      </c>
      <c r="D8" s="9">
        <v>16</v>
      </c>
      <c r="E8" s="9">
        <v>11</v>
      </c>
      <c r="F8" s="9" t="s">
        <v>37</v>
      </c>
      <c r="G8" s="10" t="s">
        <v>254</v>
      </c>
      <c r="H8" s="35">
        <v>8</v>
      </c>
      <c r="I8" s="35">
        <v>5</v>
      </c>
      <c r="J8" s="21">
        <f t="shared" si="0"/>
        <v>13</v>
      </c>
      <c r="K8" s="7">
        <f t="shared" si="1"/>
        <v>0.40625</v>
      </c>
      <c r="L8" s="8" t="s">
        <v>129</v>
      </c>
    </row>
    <row r="9" spans="1:16" x14ac:dyDescent="0.25">
      <c r="A9" s="3" t="s">
        <v>378</v>
      </c>
      <c r="B9" s="3" t="s">
        <v>379</v>
      </c>
      <c r="C9" s="3" t="s">
        <v>380</v>
      </c>
      <c r="D9" s="9">
        <v>2</v>
      </c>
      <c r="E9" s="9">
        <v>11</v>
      </c>
      <c r="F9" s="9" t="s">
        <v>37</v>
      </c>
      <c r="G9" s="10" t="s">
        <v>254</v>
      </c>
      <c r="H9" s="35">
        <v>9</v>
      </c>
      <c r="I9" s="35">
        <v>3</v>
      </c>
      <c r="J9" s="21">
        <f t="shared" si="0"/>
        <v>12</v>
      </c>
      <c r="K9" s="7">
        <f t="shared" si="1"/>
        <v>0.375</v>
      </c>
      <c r="L9" s="8" t="s">
        <v>129</v>
      </c>
    </row>
    <row r="10" spans="1:16" x14ac:dyDescent="0.25">
      <c r="A10" s="3" t="s">
        <v>381</v>
      </c>
      <c r="B10" s="3" t="s">
        <v>273</v>
      </c>
      <c r="C10" s="3" t="s">
        <v>382</v>
      </c>
      <c r="D10" s="9">
        <v>3</v>
      </c>
      <c r="E10" s="9">
        <v>11</v>
      </c>
      <c r="F10" s="9" t="s">
        <v>37</v>
      </c>
      <c r="G10" s="10" t="s">
        <v>254</v>
      </c>
      <c r="H10" s="35">
        <v>10</v>
      </c>
      <c r="I10" s="35">
        <v>2</v>
      </c>
      <c r="J10" s="21">
        <f t="shared" si="0"/>
        <v>12</v>
      </c>
      <c r="K10" s="7">
        <f t="shared" si="1"/>
        <v>0.375</v>
      </c>
      <c r="L10" s="8" t="s">
        <v>129</v>
      </c>
    </row>
    <row r="11" spans="1:16" x14ac:dyDescent="0.25">
      <c r="A11" s="12" t="s">
        <v>383</v>
      </c>
      <c r="B11" s="10" t="s">
        <v>384</v>
      </c>
      <c r="C11" s="10" t="s">
        <v>385</v>
      </c>
      <c r="D11" s="9">
        <v>4</v>
      </c>
      <c r="E11" s="9">
        <v>11</v>
      </c>
      <c r="F11" s="9" t="s">
        <v>37</v>
      </c>
      <c r="G11" s="3" t="s">
        <v>254</v>
      </c>
      <c r="H11" s="35">
        <v>11</v>
      </c>
      <c r="I11" s="35">
        <v>0</v>
      </c>
      <c r="J11" s="21">
        <f t="shared" si="0"/>
        <v>11</v>
      </c>
      <c r="K11" s="7">
        <f t="shared" si="1"/>
        <v>0.34375</v>
      </c>
      <c r="L11" s="8" t="s">
        <v>129</v>
      </c>
    </row>
    <row r="12" spans="1:16" ht="13.5" customHeight="1" x14ac:dyDescent="0.25">
      <c r="A12" s="2" t="s">
        <v>386</v>
      </c>
      <c r="B12" s="2" t="s">
        <v>66</v>
      </c>
      <c r="C12" s="2" t="s">
        <v>387</v>
      </c>
      <c r="D12" s="4">
        <v>10</v>
      </c>
      <c r="E12" s="5">
        <v>11</v>
      </c>
      <c r="F12" s="5" t="s">
        <v>37</v>
      </c>
      <c r="G12" s="2" t="s">
        <v>254</v>
      </c>
      <c r="H12" s="37">
        <v>9</v>
      </c>
      <c r="I12" s="37">
        <v>2</v>
      </c>
      <c r="J12" s="21">
        <f t="shared" si="0"/>
        <v>11</v>
      </c>
      <c r="K12" s="7">
        <f t="shared" si="1"/>
        <v>0.34375</v>
      </c>
      <c r="L12" s="8" t="s">
        <v>129</v>
      </c>
    </row>
    <row r="13" spans="1:16" x14ac:dyDescent="0.25">
      <c r="A13" s="3" t="s">
        <v>388</v>
      </c>
      <c r="B13" s="3" t="s">
        <v>58</v>
      </c>
      <c r="C13" s="3" t="s">
        <v>110</v>
      </c>
      <c r="D13" s="9">
        <v>11</v>
      </c>
      <c r="E13" s="9">
        <v>11</v>
      </c>
      <c r="F13" s="9" t="s">
        <v>37</v>
      </c>
      <c r="G13" s="10" t="s">
        <v>254</v>
      </c>
      <c r="H13" s="35">
        <v>8</v>
      </c>
      <c r="I13" s="35">
        <v>3</v>
      </c>
      <c r="J13" s="21">
        <f t="shared" si="0"/>
        <v>11</v>
      </c>
      <c r="K13" s="7">
        <f t="shared" si="1"/>
        <v>0.34375</v>
      </c>
      <c r="L13" s="8" t="s">
        <v>129</v>
      </c>
    </row>
    <row r="14" spans="1:16" x14ac:dyDescent="0.25">
      <c r="A14" s="12" t="s">
        <v>389</v>
      </c>
      <c r="B14" s="10" t="s">
        <v>157</v>
      </c>
      <c r="C14" s="10" t="s">
        <v>42</v>
      </c>
      <c r="D14" s="9">
        <v>13</v>
      </c>
      <c r="E14" s="9">
        <v>11</v>
      </c>
      <c r="F14" s="9" t="s">
        <v>37</v>
      </c>
      <c r="G14" s="3" t="s">
        <v>254</v>
      </c>
      <c r="H14" s="35">
        <v>11</v>
      </c>
      <c r="I14" s="35">
        <v>0</v>
      </c>
      <c r="J14" s="21">
        <f t="shared" si="0"/>
        <v>11</v>
      </c>
      <c r="K14" s="7">
        <f t="shared" si="1"/>
        <v>0.34375</v>
      </c>
      <c r="L14" s="8" t="s">
        <v>129</v>
      </c>
    </row>
    <row r="15" spans="1:16" x14ac:dyDescent="0.25">
      <c r="A15" s="14" t="s">
        <v>390</v>
      </c>
      <c r="B15" s="14" t="s">
        <v>252</v>
      </c>
      <c r="C15" s="14" t="s">
        <v>128</v>
      </c>
      <c r="D15" s="15">
        <v>14</v>
      </c>
      <c r="E15" s="16">
        <v>11</v>
      </c>
      <c r="F15" s="16" t="s">
        <v>37</v>
      </c>
      <c r="G15" s="17" t="s">
        <v>254</v>
      </c>
      <c r="H15" s="36">
        <v>11</v>
      </c>
      <c r="I15" s="36">
        <v>0</v>
      </c>
      <c r="J15" s="21">
        <f t="shared" si="0"/>
        <v>11</v>
      </c>
      <c r="K15" s="7">
        <f t="shared" si="1"/>
        <v>0.34375</v>
      </c>
      <c r="L15" s="8" t="s">
        <v>129</v>
      </c>
    </row>
    <row r="16" spans="1:16" x14ac:dyDescent="0.25">
      <c r="A16" s="3" t="s">
        <v>391</v>
      </c>
      <c r="B16" s="3" t="s">
        <v>66</v>
      </c>
      <c r="C16" s="3" t="s">
        <v>35</v>
      </c>
      <c r="D16" s="9">
        <v>6</v>
      </c>
      <c r="E16" s="9">
        <v>11</v>
      </c>
      <c r="F16" s="9" t="s">
        <v>37</v>
      </c>
      <c r="G16" s="10" t="s">
        <v>254</v>
      </c>
      <c r="H16" s="35">
        <v>7</v>
      </c>
      <c r="I16" s="35">
        <v>3</v>
      </c>
      <c r="J16" s="21">
        <f t="shared" si="0"/>
        <v>10</v>
      </c>
      <c r="K16" s="7">
        <f t="shared" si="1"/>
        <v>0.3125</v>
      </c>
      <c r="L16" s="8" t="s">
        <v>129</v>
      </c>
    </row>
    <row r="17" spans="1:12" x14ac:dyDescent="0.25">
      <c r="A17" s="12" t="s">
        <v>392</v>
      </c>
      <c r="B17" s="10" t="s">
        <v>393</v>
      </c>
      <c r="C17" s="10" t="s">
        <v>110</v>
      </c>
      <c r="D17" s="9">
        <v>5</v>
      </c>
      <c r="E17" s="9">
        <v>11</v>
      </c>
      <c r="F17" s="9" t="s">
        <v>37</v>
      </c>
      <c r="G17" s="3" t="s">
        <v>254</v>
      </c>
      <c r="H17" s="35">
        <v>6</v>
      </c>
      <c r="I17" s="35">
        <v>3</v>
      </c>
      <c r="J17" s="21">
        <f t="shared" si="0"/>
        <v>9</v>
      </c>
      <c r="K17" s="7">
        <f t="shared" si="1"/>
        <v>0.28125</v>
      </c>
      <c r="L17" s="8" t="s">
        <v>129</v>
      </c>
    </row>
    <row r="18" spans="1:12" x14ac:dyDescent="0.25">
      <c r="A18" s="19" t="s">
        <v>394</v>
      </c>
      <c r="B18" s="3" t="s">
        <v>113</v>
      </c>
      <c r="C18" s="3" t="s">
        <v>115</v>
      </c>
      <c r="D18" s="9">
        <v>9</v>
      </c>
      <c r="E18" s="20">
        <v>11</v>
      </c>
      <c r="F18" s="9" t="s">
        <v>37</v>
      </c>
      <c r="G18" s="10" t="s">
        <v>254</v>
      </c>
      <c r="H18" s="35">
        <v>7</v>
      </c>
      <c r="I18" s="35">
        <v>2</v>
      </c>
      <c r="J18" s="21">
        <f t="shared" si="0"/>
        <v>9</v>
      </c>
      <c r="K18" s="7">
        <f t="shared" si="1"/>
        <v>0.28125</v>
      </c>
      <c r="L18" s="8" t="s">
        <v>129</v>
      </c>
    </row>
    <row r="19" spans="1:12" x14ac:dyDescent="0.25">
      <c r="A19" s="19" t="s">
        <v>395</v>
      </c>
      <c r="B19" s="3" t="s">
        <v>294</v>
      </c>
      <c r="C19" s="3" t="s">
        <v>165</v>
      </c>
      <c r="D19" s="9">
        <v>8</v>
      </c>
      <c r="E19" s="9">
        <v>11</v>
      </c>
      <c r="F19" s="9" t="s">
        <v>37</v>
      </c>
      <c r="G19" s="10" t="s">
        <v>254</v>
      </c>
      <c r="H19" s="35">
        <v>5</v>
      </c>
      <c r="I19" s="35">
        <v>0</v>
      </c>
      <c r="J19" s="21">
        <f t="shared" si="0"/>
        <v>5</v>
      </c>
      <c r="K19" s="7">
        <f t="shared" si="1"/>
        <v>0.15625</v>
      </c>
      <c r="L19" s="8" t="s">
        <v>129</v>
      </c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0"/>
        <v>0</v>
      </c>
      <c r="K20" s="7">
        <f t="shared" si="1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0"/>
        <v>0</v>
      </c>
      <c r="K21" s="7">
        <f t="shared" si="1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0"/>
        <v>0</v>
      </c>
      <c r="K22" s="7">
        <f t="shared" si="1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0"/>
        <v>0</v>
      </c>
      <c r="K23" s="7">
        <f t="shared" si="1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0"/>
        <v>0</v>
      </c>
      <c r="K24" s="7">
        <f t="shared" si="1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0"/>
        <v>0</v>
      </c>
      <c r="K25" s="7">
        <f t="shared" si="1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0"/>
        <v>0</v>
      </c>
      <c r="K26" s="7">
        <f t="shared" si="1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0"/>
        <v>0</v>
      </c>
      <c r="K27" s="7">
        <f t="shared" si="1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0"/>
        <v>0</v>
      </c>
      <c r="K28" s="7">
        <f t="shared" si="1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0"/>
        <v>0</v>
      </c>
      <c r="K29" s="7">
        <f t="shared" si="1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0"/>
        <v>0</v>
      </c>
      <c r="K30" s="7">
        <f t="shared" si="1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0"/>
        <v>0</v>
      </c>
      <c r="K31" s="7">
        <f t="shared" si="1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0"/>
        <v>0</v>
      </c>
      <c r="K32" s="7">
        <f t="shared" si="1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0"/>
        <v>0</v>
      </c>
      <c r="K33" s="7">
        <f t="shared" si="1"/>
        <v>0</v>
      </c>
      <c r="L33" s="8"/>
    </row>
  </sheetData>
  <mergeCells count="2">
    <mergeCell ref="A3:L3"/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2022-09-24T12:26:19Z</dcterms:modified>
</cp:coreProperties>
</file>